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730" windowHeight="10170" activeTab="1"/>
  </bookViews>
  <sheets>
    <sheet name="тепло сайт" sheetId="1" r:id="rId1"/>
    <sheet name="гвс сайт" sheetId="2" r:id="rId2"/>
  </sheets>
  <definedNames>
    <definedName name="Z_29C076BA_939C_42D9_A03B_C1AE87C8B49B_.wvu.Cols" localSheetId="1" hidden="1">'гвс сайт'!$A:$A</definedName>
    <definedName name="Z_29C076BA_939C_42D9_A03B_C1AE87C8B49B_.wvu.Cols" localSheetId="0" hidden="1">'тепло сайт'!$A:$B,'тепло сайт'!$I:$M,'тепло сайт'!$O:$S,'тепло сайт'!$U:$W</definedName>
    <definedName name="Z_29C076BA_939C_42D9_A03B_C1AE87C8B49B_.wvu.PrintArea" localSheetId="1" hidden="1">'гвс сайт'!$A$1:$M$227</definedName>
    <definedName name="Z_29C076BA_939C_42D9_A03B_C1AE87C8B49B_.wvu.PrintArea" localSheetId="0" hidden="1">'тепло сайт'!$B$1:$V$283</definedName>
    <definedName name="Z_29C076BA_939C_42D9_A03B_C1AE87C8B49B_.wvu.Rows" localSheetId="0" hidden="1">'тепло сайт'!$2:$2,'тепло сайт'!$4:$4,'тепло сайт'!$174:$174,'тепло сайт'!$279:$279</definedName>
    <definedName name="Z_3933863F_9AFC_4C83_8AF8_35388F225C2D_.wvu.Cols" localSheetId="1" hidden="1">'гвс сайт'!$A:$A</definedName>
    <definedName name="Z_3933863F_9AFC_4C83_8AF8_35388F225C2D_.wvu.Cols" localSheetId="0" hidden="1">'тепло сайт'!$A:$B,'тепло сайт'!$I:$M,'тепло сайт'!$O:$S,'тепло сайт'!$U:$W</definedName>
    <definedName name="Z_3933863F_9AFC_4C83_8AF8_35388F225C2D_.wvu.PrintArea" localSheetId="1" hidden="1">'гвс сайт'!$A$1:$M$202</definedName>
    <definedName name="Z_3933863F_9AFC_4C83_8AF8_35388F225C2D_.wvu.PrintArea" localSheetId="0" hidden="1">'тепло сайт'!$B$1:$U$274</definedName>
    <definedName name="Z_3933863F_9AFC_4C83_8AF8_35388F225C2D_.wvu.Rows" localSheetId="0" hidden="1">'тепло сайт'!$2:$2,'тепло сайт'!$4:$4,'тепло сайт'!$174:$174,'тепло сайт'!$279:$279</definedName>
    <definedName name="Z_5BEFC297_9BDF_477A_BFA9_AC94C4FA5E23_.wvu.Cols" localSheetId="1" hidden="1">'гвс сайт'!$A:$A</definedName>
    <definedName name="Z_5BEFC297_9BDF_477A_BFA9_AC94C4FA5E23_.wvu.Cols" localSheetId="0" hidden="1">'тепло сайт'!$A:$B,'тепло сайт'!$I:$M,'тепло сайт'!$O:$S,'тепло сайт'!$U:$W</definedName>
    <definedName name="Z_5BEFC297_9BDF_477A_BFA9_AC94C4FA5E23_.wvu.PrintArea" localSheetId="1" hidden="1">'гвс сайт'!$A$1:$M$202</definedName>
    <definedName name="Z_5BEFC297_9BDF_477A_BFA9_AC94C4FA5E23_.wvu.PrintArea" localSheetId="0" hidden="1">'тепло сайт'!$A$1:$V$274</definedName>
    <definedName name="Z_5BEFC297_9BDF_477A_BFA9_AC94C4FA5E23_.wvu.Rows" localSheetId="0" hidden="1">'тепло сайт'!$2:$2,'тепло сайт'!$4:$4</definedName>
    <definedName name="Z_B37B2BFB_9724_423A_90AB_0C7700BC6538_.wvu.Cols" localSheetId="1" hidden="1">'гвс сайт'!$A:$A</definedName>
    <definedName name="Z_B37B2BFB_9724_423A_90AB_0C7700BC6538_.wvu.Cols" localSheetId="0" hidden="1">'тепло сайт'!$A:$B,'тепло сайт'!$I:$M,'тепло сайт'!$O:$S,'тепло сайт'!$U:$W</definedName>
    <definedName name="Z_B37B2BFB_9724_423A_90AB_0C7700BC6538_.wvu.PrintArea" localSheetId="1" hidden="1">'гвс сайт'!$A$1:$M$202</definedName>
    <definedName name="Z_B37B2BFB_9724_423A_90AB_0C7700BC6538_.wvu.PrintArea" localSheetId="0" hidden="1">'тепло сайт'!$B$1:$U$274</definedName>
    <definedName name="Z_B37B2BFB_9724_423A_90AB_0C7700BC6538_.wvu.Rows" localSheetId="0" hidden="1">'тепло сайт'!$2:$2,'тепло сайт'!$4:$4,'тепло сайт'!$174:$174,'тепло сайт'!$279:$279</definedName>
    <definedName name="Z_B5821EA8_E53D_4EFF_971D_5D4389142EF1_.wvu.Cols" localSheetId="1" hidden="1">'гвс сайт'!$A:$A</definedName>
    <definedName name="Z_B5821EA8_E53D_4EFF_971D_5D4389142EF1_.wvu.Cols" localSheetId="0" hidden="1">'тепло сайт'!$A:$B,'тепло сайт'!$I:$M,'тепло сайт'!$O:$S,'тепло сайт'!$U:$W</definedName>
    <definedName name="Z_B5821EA8_E53D_4EFF_971D_5D4389142EF1_.wvu.PrintArea" localSheetId="1" hidden="1">'гвс сайт'!$B$1:$M$227</definedName>
    <definedName name="Z_B5821EA8_E53D_4EFF_971D_5D4389142EF1_.wvu.PrintArea" localSheetId="0" hidden="1">'тепло сайт'!$B$1:$V$283</definedName>
    <definedName name="Z_B5821EA8_E53D_4EFF_971D_5D4389142EF1_.wvu.Rows" localSheetId="0" hidden="1">'тепло сайт'!$2:$2,'тепло сайт'!$4:$4,'тепло сайт'!$111:$111,'тепло сайт'!$122:$122,'тепло сайт'!$174:$174,'тепло сайт'!$279:$279</definedName>
    <definedName name="Z_C5255637_4E54_4DD7_A024_02FC7515573E_.wvu.Cols" localSheetId="1" hidden="1">'гвс сайт'!$A:$A</definedName>
    <definedName name="Z_C5255637_4E54_4DD7_A024_02FC7515573E_.wvu.Cols" localSheetId="0" hidden="1">'тепло сайт'!$A:$B,'тепло сайт'!$I:$M,'тепло сайт'!$O:$S,'тепло сайт'!$U:$W</definedName>
    <definedName name="Z_C5255637_4E54_4DD7_A024_02FC7515573E_.wvu.PrintArea" localSheetId="1" hidden="1">'гвс сайт'!$A$1:$M$202</definedName>
    <definedName name="Z_C5255637_4E54_4DD7_A024_02FC7515573E_.wvu.PrintArea" localSheetId="0" hidden="1">'тепло сайт'!$B$1:$V$274</definedName>
    <definedName name="Z_C5255637_4E54_4DD7_A024_02FC7515573E_.wvu.Rows" localSheetId="0" hidden="1">'тепло сайт'!$2:$2,'тепло сайт'!$4:$4,'тепло сайт'!$174:$174,'тепло сайт'!$279:$279</definedName>
    <definedName name="Z_FADF48A8_5922_4740_94A1_AFFE985ED42B_.wvu.Cols" localSheetId="1" hidden="1">'гвс сайт'!$A:$A</definedName>
    <definedName name="Z_FADF48A8_5922_4740_94A1_AFFE985ED42B_.wvu.Cols" localSheetId="0" hidden="1">'тепло сайт'!$A:$B,'тепло сайт'!$I:$M,'тепло сайт'!$O:$S,'тепло сайт'!$U:$W</definedName>
    <definedName name="Z_FADF48A8_5922_4740_94A1_AFFE985ED42B_.wvu.PrintArea" localSheetId="1" hidden="1">'гвс сайт'!$B$1:$M$202</definedName>
    <definedName name="Z_FADF48A8_5922_4740_94A1_AFFE985ED42B_.wvu.PrintArea" localSheetId="0" hidden="1">'тепло сайт'!$B$1:$V$274</definedName>
    <definedName name="Z_FADF48A8_5922_4740_94A1_AFFE985ED42B_.wvu.Rows" localSheetId="0" hidden="1">'тепло сайт'!$2:$2,'тепло сайт'!$4:$4,'тепло сайт'!$174:$174,'тепло сайт'!$279:$279</definedName>
    <definedName name="_xlnm.Print_Area" localSheetId="1">'гвс сайт'!$B$1:$N$227</definedName>
    <definedName name="_xlnm.Print_Area" localSheetId="0">'тепло сайт'!$C$1:$V$283</definedName>
  </definedNames>
  <calcPr calcId="125725"/>
</workbook>
</file>

<file path=xl/calcChain.xml><?xml version="1.0" encoding="utf-8"?>
<calcChain xmlns="http://schemas.openxmlformats.org/spreadsheetml/2006/main">
  <c r="N6" i="2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T5" i="1"/>
  <c r="W5"/>
  <c r="E6"/>
  <c r="E7" s="1"/>
  <c r="E9" s="1"/>
  <c r="T6"/>
  <c r="W6"/>
  <c r="T7"/>
  <c r="W7"/>
  <c r="T8"/>
  <c r="T9"/>
  <c r="W9"/>
  <c r="T10"/>
  <c r="T11"/>
  <c r="W11"/>
  <c r="T12"/>
  <c r="T13"/>
  <c r="W13"/>
  <c r="T14"/>
  <c r="T15"/>
  <c r="W15"/>
  <c r="T16"/>
  <c r="T17"/>
  <c r="W17"/>
  <c r="T18"/>
  <c r="W18"/>
  <c r="T19"/>
  <c r="W19"/>
  <c r="T20"/>
  <c r="W20"/>
  <c r="T21"/>
  <c r="T22"/>
  <c r="W22"/>
  <c r="T23"/>
  <c r="T24"/>
  <c r="W24"/>
  <c r="T25"/>
  <c r="T26"/>
  <c r="W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W47"/>
  <c r="T48"/>
  <c r="W48"/>
  <c r="T49"/>
  <c r="T50"/>
  <c r="W50"/>
  <c r="T51"/>
  <c r="T52"/>
  <c r="W52"/>
  <c r="T53"/>
  <c r="T54"/>
  <c r="W54"/>
  <c r="T55"/>
  <c r="T56"/>
  <c r="W56"/>
  <c r="T57"/>
  <c r="T58"/>
  <c r="W58"/>
  <c r="T59"/>
  <c r="W59"/>
  <c r="T60"/>
  <c r="T61"/>
  <c r="T62"/>
  <c r="T63"/>
  <c r="W63"/>
  <c r="T64"/>
  <c r="T65"/>
  <c r="W65"/>
  <c r="T66"/>
  <c r="T67"/>
  <c r="W67"/>
  <c r="T68"/>
  <c r="T69"/>
  <c r="W69"/>
  <c r="T70"/>
  <c r="T71"/>
  <c r="W71"/>
  <c r="T72"/>
  <c r="W72"/>
  <c r="T73"/>
  <c r="W73"/>
  <c r="T74"/>
  <c r="T75"/>
  <c r="W75"/>
  <c r="T76"/>
  <c r="W76"/>
  <c r="T77"/>
  <c r="W77"/>
  <c r="T78"/>
  <c r="T79"/>
  <c r="W79"/>
  <c r="T80"/>
  <c r="W80"/>
  <c r="T81"/>
  <c r="W81"/>
  <c r="T82"/>
  <c r="W82"/>
  <c r="T83"/>
  <c r="T84"/>
  <c r="W84"/>
  <c r="T85"/>
  <c r="W85"/>
  <c r="T86"/>
  <c r="T87"/>
  <c r="W87"/>
  <c r="T88"/>
  <c r="W88"/>
  <c r="T89"/>
  <c r="W89"/>
  <c r="T90"/>
  <c r="T91"/>
  <c r="W91"/>
  <c r="T92"/>
  <c r="W92"/>
  <c r="T93"/>
  <c r="W93"/>
  <c r="T94"/>
  <c r="W94"/>
  <c r="T95"/>
  <c r="T96"/>
  <c r="T97"/>
  <c r="T98"/>
  <c r="T99"/>
  <c r="W99"/>
  <c r="T100"/>
  <c r="W100"/>
  <c r="T101"/>
  <c r="W101"/>
  <c r="T102"/>
  <c r="W102"/>
  <c r="T103"/>
  <c r="W103"/>
  <c r="T104"/>
  <c r="W104"/>
  <c r="T105"/>
  <c r="W105"/>
  <c r="T106"/>
  <c r="T107"/>
  <c r="W107"/>
  <c r="T108"/>
  <c r="W108"/>
  <c r="T109"/>
  <c r="W109"/>
  <c r="T110"/>
  <c r="W110"/>
  <c r="T111"/>
  <c r="W111"/>
  <c r="T112"/>
  <c r="W112"/>
  <c r="T113"/>
  <c r="W113"/>
  <c r="T114"/>
  <c r="W114"/>
  <c r="T115"/>
  <c r="W115"/>
  <c r="T116"/>
  <c r="W116"/>
  <c r="T117"/>
  <c r="W117"/>
  <c r="T118"/>
  <c r="W118"/>
  <c r="T119"/>
  <c r="W119"/>
  <c r="T120"/>
  <c r="W120"/>
  <c r="T121"/>
  <c r="W121"/>
  <c r="T122"/>
  <c r="W122"/>
  <c r="T123"/>
  <c r="T124"/>
  <c r="W124"/>
  <c r="T125"/>
  <c r="W125"/>
  <c r="T126"/>
  <c r="W126"/>
  <c r="T127"/>
  <c r="W127"/>
  <c r="T128"/>
  <c r="W128"/>
  <c r="T129"/>
  <c r="W129"/>
  <c r="T130"/>
  <c r="W130"/>
  <c r="T131"/>
  <c r="W131"/>
  <c r="T132"/>
  <c r="W132"/>
  <c r="T133"/>
  <c r="W133"/>
  <c r="T134"/>
  <c r="W134"/>
  <c r="T135"/>
  <c r="W135"/>
  <c r="T136"/>
  <c r="W136"/>
  <c r="T137"/>
  <c r="W137"/>
  <c r="T138"/>
  <c r="W138"/>
  <c r="T139"/>
  <c r="W139"/>
  <c r="T140"/>
  <c r="W140"/>
  <c r="T141"/>
  <c r="W141"/>
  <c r="T142"/>
  <c r="W142"/>
  <c r="T143"/>
  <c r="W143"/>
  <c r="T144"/>
  <c r="W144"/>
  <c r="T145"/>
  <c r="W145"/>
  <c r="T146"/>
  <c r="T147"/>
  <c r="T148"/>
  <c r="W148"/>
  <c r="T149"/>
  <c r="W149"/>
  <c r="T150"/>
  <c r="W150"/>
  <c r="T151"/>
  <c r="W151"/>
  <c r="T152"/>
  <c r="W152"/>
  <c r="T153"/>
  <c r="W153"/>
  <c r="T154"/>
  <c r="W154"/>
  <c r="T155"/>
  <c r="T156"/>
  <c r="W156"/>
  <c r="T157"/>
  <c r="T158"/>
  <c r="W158"/>
  <c r="T159"/>
  <c r="W159"/>
  <c r="T160"/>
  <c r="W160"/>
  <c r="T161"/>
  <c r="W161"/>
  <c r="T162"/>
  <c r="W162"/>
  <c r="T163"/>
  <c r="W163"/>
  <c r="T164"/>
  <c r="W164"/>
  <c r="T165"/>
  <c r="W165"/>
  <c r="T166"/>
  <c r="W166"/>
  <c r="T167"/>
  <c r="W167"/>
  <c r="T168"/>
  <c r="W168"/>
  <c r="T169"/>
  <c r="W169"/>
  <c r="T170"/>
  <c r="W170"/>
  <c r="T171"/>
  <c r="W171"/>
  <c r="T172"/>
  <c r="W172"/>
  <c r="T173"/>
  <c r="W173"/>
  <c r="T174"/>
  <c r="W174"/>
  <c r="T175"/>
  <c r="W175"/>
  <c r="T176"/>
  <c r="W176"/>
  <c r="T177"/>
  <c r="W177"/>
  <c r="T178"/>
  <c r="W178"/>
  <c r="T179"/>
  <c r="W179"/>
  <c r="T180"/>
  <c r="W180"/>
  <c r="T181"/>
  <c r="W181"/>
  <c r="T182"/>
  <c r="T183"/>
  <c r="W183"/>
  <c r="T184"/>
  <c r="T185"/>
  <c r="W185"/>
  <c r="T186"/>
  <c r="W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W268"/>
  <c r="T270"/>
  <c r="T271"/>
  <c r="T272"/>
  <c r="T273"/>
  <c r="W273"/>
  <c r="T274"/>
  <c r="T276"/>
  <c r="T277"/>
  <c r="T278"/>
  <c r="T279"/>
  <c r="T280"/>
  <c r="T281"/>
  <c r="T282"/>
  <c r="W282"/>
  <c r="T283"/>
</calcChain>
</file>

<file path=xl/sharedStrings.xml><?xml version="1.0" encoding="utf-8"?>
<sst xmlns="http://schemas.openxmlformats.org/spreadsheetml/2006/main" count="1582" uniqueCount="636">
  <si>
    <t>Население (тарифы указываются с учетом НДС) *</t>
  </si>
  <si>
    <t>потребители кроме населения (без НДС)</t>
  </si>
  <si>
    <t>филиал ПАО "МРСК-Центра" - "Брянскэнерго"</t>
  </si>
  <si>
    <t>Картохина Н.Ф.</t>
  </si>
  <si>
    <t>Приказ от 18.12.2015г. № 41/58-т</t>
  </si>
  <si>
    <t>МУП Севский "Жилкомхозсервис",ул.С.-Щедрина,44</t>
  </si>
  <si>
    <t>МУП Севский "Жилкомхозсервис", ул.Кирова,3а</t>
  </si>
  <si>
    <t>Рулевская В.В.</t>
  </si>
  <si>
    <t>Приказ от 17.12.2015г.   № 40/19-т</t>
  </si>
  <si>
    <t>п.1 ст.145 НК РФ</t>
  </si>
  <si>
    <t>-</t>
  </si>
  <si>
    <t>Население ***</t>
  </si>
  <si>
    <t>итого:</t>
  </si>
  <si>
    <t>потребители кроме населения</t>
  </si>
  <si>
    <t>ООО "Управляющая компания "Светал"</t>
  </si>
  <si>
    <t>Приказ от 18.12.2015г. № 41/53-т</t>
  </si>
  <si>
    <t xml:space="preserve">МУП Тепловые сети (Тариф на услуги по передаче тепловой энергии, отпускаемой  ООО «Клинцовская ТЭЦ»)
</t>
  </si>
  <si>
    <t>Иванова Н.Е.</t>
  </si>
  <si>
    <t>№41/23-т</t>
  </si>
  <si>
    <t xml:space="preserve">ОАО "Клинцовский  завод поршневых колец" (Тариф на услуги по передаче тепловой энергии, отпускаемой  ООО «Клинцовская ТЭЦ»)
</t>
  </si>
  <si>
    <t>№41/25-т</t>
  </si>
  <si>
    <t>159,78/ 189,58</t>
  </si>
  <si>
    <t>149,33/ 177,18</t>
  </si>
  <si>
    <t xml:space="preserve">АО "Клинцовский автокрановый завод" (Тариф на услуги по передаче тепловой энергии, отпускаемой  ООО «Клинцовская ТЭЦ») теплоноситель вода/ пар
</t>
  </si>
  <si>
    <t>№41/24-т</t>
  </si>
  <si>
    <t xml:space="preserve">ОАО "Брянские коммунальные системы"
</t>
  </si>
  <si>
    <t>№41/26-т</t>
  </si>
  <si>
    <t>приказ № 55/1-т от 19.12.2014 г. Иванова</t>
  </si>
  <si>
    <t xml:space="preserve">Тарифы на тепловую энергию (мощность),  поставляемую потребителям  ООО «Клинцовская ТСК»по тепловым сетям по тепловым сетям ОАО «Клинцовский завод поршневых колец»
</t>
  </si>
  <si>
    <t>№41/20-т</t>
  </si>
  <si>
    <t>Тарифы на тепловую энергию (мощность),  поставляемую потребителям  ООО «Клинцовская ТСК»по тепловым сетям по тепловым сетям АО «Клинцовский автокрановый завод», МУП «Тепловые сети»</t>
  </si>
  <si>
    <t>1107,90/ 1137,46</t>
  </si>
  <si>
    <t>1030,6/ 1058,01</t>
  </si>
  <si>
    <t xml:space="preserve">Тарифы на тепловую энергию (мощность) на коллекторах источника тепловой энергии ООО «Клинцовская ТЭЦ» потребителям  вид теплоносителя вода/  пар
</t>
  </si>
  <si>
    <t>№41/22-т</t>
  </si>
  <si>
    <t>1267,68/ 1327,04</t>
  </si>
  <si>
    <t>1179,93/ 1235,19</t>
  </si>
  <si>
    <t xml:space="preserve">Тарифы на тепловую энергию (мощность),  поставляемую потребителям  ООО «Клинцовская ТЭЦ», вид теплоносителя вода/ пар 
</t>
  </si>
  <si>
    <t>приказ № 55/3-т от 19.12.2014 г. Иванова</t>
  </si>
  <si>
    <t xml:space="preserve">ГУП "Брянсккоммунэнерго" (Тариф на услуги по передаче тепловой энергии, вырабатываемой  ООО «Котельная «Электроаппарат»)
</t>
  </si>
  <si>
    <t>41/116-т</t>
  </si>
  <si>
    <t>приказ № 55/11-т от 19.12.2014 г. Иванова</t>
  </si>
  <si>
    <t xml:space="preserve">ГУП "Брянсккоммунэнерго" (общий областной тариф)
</t>
  </si>
  <si>
    <t>№41/32-т</t>
  </si>
  <si>
    <t>приказ № 55/10-т от 19.12.2014 г. Иванова</t>
  </si>
  <si>
    <t xml:space="preserve">ГУП "Брянсккоммунэнерго" (общий тариф г. Брянск)
</t>
  </si>
  <si>
    <t xml:space="preserve"> № 41/31-т</t>
  </si>
  <si>
    <t>приказ № 55/9-т от 19.12.2014 г. Иванова</t>
  </si>
  <si>
    <t>от 18.12.2015 № 41/27-т</t>
  </si>
  <si>
    <t>приказ № 55/8-т от 19.12.2014 г. Иванова</t>
  </si>
  <si>
    <t>от 18.12.2015 № 41/28-т</t>
  </si>
  <si>
    <t>приказ № 55/7-т от 19.12.2014 г. Иванова</t>
  </si>
  <si>
    <t xml:space="preserve">ГУП "Брянсккоммунэнерго" (г. Брянск, ул. Мало-Озерная 1(ООО «Брянскпромбетон»)   
</t>
  </si>
  <si>
    <t xml:space="preserve"> № 41/29-т</t>
  </si>
  <si>
    <t xml:space="preserve">ГУП "Брянсккоммунэнерго" (г.Брянск, пр-т Московский,83)
</t>
  </si>
  <si>
    <t xml:space="preserve">ГУП "Брянсккоммунэнерго" (с. Слободище, Дятьковского района)
</t>
  </si>
  <si>
    <t xml:space="preserve">ГУП "Брянсккоммунэнерго" (Клинцовский район, с. Оболешево, пер.Садовый д.3)
</t>
  </si>
  <si>
    <t xml:space="preserve">ГУП "Брянсккоммунэнерго" (Брянский район, топочная с. Супонево ул. Московская, д.87; топочная с. Супонево ул. Чувиной, д.35; топочная д. Антоновка пер. Школьный, д.6Б)
</t>
  </si>
  <si>
    <t>№ 41/30-т</t>
  </si>
  <si>
    <t xml:space="preserve">ГУП "Брянсккоммунэнерго" (Брянский район, с. Супонево, ул. Советская, 12Б «Племообъединение»)
</t>
  </si>
  <si>
    <t xml:space="preserve">ГУП "Брянсккоммунэнерго" (Брянский район, топочная д. Городец, ул. Школьная, 6Б; топочная п. Госома, ул. Сельская, д.58А)
</t>
  </si>
  <si>
    <t xml:space="preserve">ГУП "Брянсккоммунэнерго" (Брянский район, д. Бетово, ул. Садовая, д.23)
</t>
  </si>
  <si>
    <t xml:space="preserve">ГУП "Брянсккоммунэнерго" (Брянский район, д. Стеклянная Радица (школа) ул. Комсомольская, 58В)
</t>
  </si>
  <si>
    <t>41/30-т</t>
  </si>
  <si>
    <t xml:space="preserve">ГУП "Брянсккоммунэнерго" (Брянский район, с. Малое Полпино, ул. Молодежная, д. 1Г; с. Журиничи, ул. Колхозная, д.2 А)
</t>
  </si>
  <si>
    <t xml:space="preserve">ГУП "Брянсккоммунэнерго" (Брянский район, с. Отрадное, ул. Октябрьская, д.33Г)
</t>
  </si>
  <si>
    <t xml:space="preserve">ГУП "Брянсккоммунэнерго" (Брянский район, п.Свень-транспортная, ул.Транспортная,2;  п.Пятилетка, ул.Школьная 3б )
</t>
  </si>
  <si>
    <t xml:space="preserve">ГУП "Брянсккоммунэнерго" (Брянский район, п.Свень)
</t>
  </si>
  <si>
    <t xml:space="preserve"> ГУП "Брянсккоммунэнерго" (Брянский район,  топочная д. Колтово, ул. Тамбовская, д.11)
</t>
  </si>
  <si>
    <t xml:space="preserve">ГУП "Брянсккоммунэнерго" (Брянский район,п. Мичуринский, ул. Березовая, д.9; д. Меркульево, ул. Воинская, д.3А)
</t>
  </si>
  <si>
    <t xml:space="preserve">ГУП "Брянсккоммунэнерго" (Брянский район, п. Путевка, ул. Луговая, д.1А; с. Толмачево ул. Трудовая, д.5А)
</t>
  </si>
  <si>
    <t xml:space="preserve">ГУП "Брянсккоммунэнерго" (Брянский район, п. Новые Дарковичи, ул. Тепличная, д.17 А; с. Дарковичи д.1А (дом-интернат))
</t>
  </si>
  <si>
    <t xml:space="preserve">ГУП "Брянсккоммунэнерго" (Брянский район, п.Добрунь, ул.Парковая, д.5А, с. Теменичи, ул. Светлая, д.2А)
</t>
  </si>
  <si>
    <t xml:space="preserve">ГУП "Брянсккоммунэнерго" (Брянский район, с. Новоселки, ул. Центральная, д.11А, с. Молотино, ул. Центральная, д. 10 )
</t>
  </si>
  <si>
    <t xml:space="preserve">ГУП "Брянсккоммунэнерго" (Брянский район, с. Глинищево: пер.Заречный, д. 48Б (школа); ул.Больничная. 3А (ФОК); топочная д.Титовка, ул. Молодежная. Д.1А; топочная д.Титовка, ул. Учительская, д.2А) 
</t>
  </si>
  <si>
    <t xml:space="preserve">ГУП "Брянсккоммунэнерго" (Брянский район, с. Глинищево: ул. П.М. Яшенина д.47 А к4 (РТП); пер. Октябрьский, д.11А (Паритет); ул. Школьная, д.6 (УМГ); д.Кабаличи, ул. Молодежная, д.22А) 
</t>
  </si>
  <si>
    <t xml:space="preserve">ГУП "Брянсккоммунэнерго" (Брянский район, п. Ивановка, ул.Школьная, д.28А)
</t>
  </si>
  <si>
    <t xml:space="preserve">ГУП "Брянсккоммунэнерго" ( Брянский район, п.Нетьинка, ул. Мира, д.30)
</t>
  </si>
  <si>
    <t xml:space="preserve">ГУП "Брянсккоммунэнерго" (Брянский район, с.Батагово, ул.Центральная, 1А)
</t>
  </si>
  <si>
    <t xml:space="preserve">ГУП "Брянсккоммунэнерго" (Брянский район, с. Домашово,  ул. Майская, д.18а)
</t>
  </si>
  <si>
    <t>приказ № 55/5-т от 19.12.2014 г. Иванова</t>
  </si>
  <si>
    <t xml:space="preserve">ГУП "Брянсккоммунэнерго" (г. Новозыбков, ул. Рошаля)
</t>
  </si>
  <si>
    <t xml:space="preserve">ГУП "Брянсккоммунэнерго" (п. Баклань Почепского района)
</t>
  </si>
  <si>
    <t xml:space="preserve">ГУП "Брянсккоммунэнерго" (с. Глинищево, ул.Больничная, д.4/7, Брянского района)
</t>
  </si>
  <si>
    <t xml:space="preserve">ГУП "Брянсккоммунэнерго" (п. Ивот Дятьковского района)
</t>
  </si>
  <si>
    <t xml:space="preserve">ГУП "Брянсккоммунэнерго" (п. Старь Дятьковского района)
</t>
  </si>
  <si>
    <t xml:space="preserve">ГУП "Брянсккоммунэнерго" (п. Первомайский Почепского района)
</t>
  </si>
  <si>
    <t xml:space="preserve">ГУП "Брянсккоммунэнерго" (п. Чемерна, п. Первое Мая, с. Коржово-Голубовка Клинцовского района)
</t>
  </si>
  <si>
    <t xml:space="preserve">ГУП "Брянсккоммунэнерго" (п. Долботово Погарского района)
</t>
  </si>
  <si>
    <t xml:space="preserve">ГУП "Брянсккоммунэнерго" (н.п. Домашово, санаторий "Мать и дитя")
</t>
  </si>
  <si>
    <t xml:space="preserve">ГУП "Брянсккоммунэнерго" (п. Каменка Брасовского района)
</t>
  </si>
  <si>
    <t xml:space="preserve">ГУП "Брянсккоммунэнерго" (г. Брянск, пер. Менжинского, 9б)
</t>
  </si>
  <si>
    <t xml:space="preserve">ГУП "Брянсккоммунэнерго" (г. Брянск, пр. Ст.Димитрова, 100 (онкогематологический центр))
</t>
  </si>
  <si>
    <t xml:space="preserve">ГУП "Брянсккоммунэнерго" (г. Брянск, ул. 2-я Мичурина (ФОК))
</t>
  </si>
  <si>
    <t xml:space="preserve">ГУП "Брянсккоммунэнерго" (г. Трубчевск, ул. Заводская, 2а)
</t>
  </si>
  <si>
    <t xml:space="preserve">ГУП "Брянсккоммунэнерго" (п. Пальцо, Брянский район)
</t>
  </si>
  <si>
    <t xml:space="preserve">ГУП "Брянсккоммунэнерго" (п. Любохна, Дятьковский район)
</t>
  </si>
  <si>
    <t xml:space="preserve">ГУП "Брянсккоммунэнерго" (г. Фокино, ул. Мира)
</t>
  </si>
  <si>
    <t xml:space="preserve"> ГУП "Брянсккоммунэнерго" (п. Путевка,ул.Центральная, Брянский район)
</t>
  </si>
  <si>
    <t xml:space="preserve"> ГУП "Брянсккоммунэнерго" (п. Белые Берега, ул. Коминтерна, 1)
</t>
  </si>
  <si>
    <t xml:space="preserve"> от 18.12. 2015 № 41/29-т</t>
  </si>
  <si>
    <t>приказ № 55/4-т от 19.12.2014 г. Иванова</t>
  </si>
  <si>
    <t xml:space="preserve">ЗАО «Пролетарий» </t>
  </si>
  <si>
    <t>Ефремова И.В.</t>
  </si>
  <si>
    <t>Приказ УГРТ от 17 декабря 2015 № 40/11-т</t>
  </si>
  <si>
    <t xml:space="preserve">МУП «Содружество» </t>
  </si>
  <si>
    <t>Андреева Т.С.</t>
  </si>
  <si>
    <t>Приказ от 17.12.2015 № 40/26-т</t>
  </si>
  <si>
    <t>ФГКУ «Комбинат «Слава»</t>
  </si>
  <si>
    <t>Приказ УГРТ от 18 декабря 2015 № 41/10-т</t>
  </si>
  <si>
    <t xml:space="preserve">ЗАО «Паросиловое хозяйство» </t>
  </si>
  <si>
    <t>Приказ от 18.12.2015г. № 41/57-т</t>
  </si>
  <si>
    <t xml:space="preserve">ООО «Рубин» </t>
  </si>
  <si>
    <t>Приказ от 18.12.2015г. № 41/40-т</t>
  </si>
  <si>
    <t xml:space="preserve">Брянским филиалом ОАО междугородной и международной электрической связи «Ростелеком» </t>
  </si>
  <si>
    <t>Приказ от 18.12.2015г. № 41/ 41-т</t>
  </si>
  <si>
    <t>ОАО «Брянский электромеханический завод»</t>
  </si>
  <si>
    <t>Приказ от 17.12.2015г. № 40/7-т</t>
  </si>
  <si>
    <t xml:space="preserve">ООО «Брянский камвольный комбинат» </t>
  </si>
  <si>
    <t>Приказ от 18.12.2015 № 41/9-т</t>
  </si>
  <si>
    <t xml:space="preserve">ООО «Брянский завод красок» </t>
  </si>
  <si>
    <t>Приказ от 18 декабря 2015 № 41/7-т</t>
  </si>
  <si>
    <t xml:space="preserve">ЗАО «Брянский завод силикатного кирпича» </t>
  </si>
  <si>
    <t>Приказ от 17.12.2015 № 40/8-т</t>
  </si>
  <si>
    <t>Приказ № 54/30-т от 18.12.2014 г. Горбачева</t>
  </si>
  <si>
    <t>ООО "Котельная "Электроаппарат"</t>
  </si>
  <si>
    <t>Свиридова М.В.</t>
  </si>
  <si>
    <t>от 18.12.2015г. № 41/12-т</t>
  </si>
  <si>
    <t>приказ № 51/2-т от 01.12.2014 г. Нартова УСН п.2 ст.346.11 НК РФ</t>
  </si>
  <si>
    <t>ООО "Теплопоставка"</t>
  </si>
  <si>
    <t>от 18.12.2015г. № 41/13-т</t>
  </si>
  <si>
    <t>ОАО ТЦ "Московский"</t>
  </si>
  <si>
    <t>Нартова И.В.</t>
  </si>
  <si>
    <t>Приказ от 17.12.2015 № 40/32-т</t>
  </si>
  <si>
    <t>приказ № 47/2-т от 06.11.2014 г. Нартова УСН п.2 ст.346.11 НК РФ</t>
  </si>
  <si>
    <t>ИП Малофеев С.И.</t>
  </si>
  <si>
    <t>Приказ от 17.12.2015 № 40/30-т</t>
  </si>
  <si>
    <t>ООО «Актив»</t>
  </si>
  <si>
    <t>Приказ УГРТ от 18 декабря 2015 № 41/66-т</t>
  </si>
  <si>
    <r>
      <t>Индивидуальный предприниматель Драников В.Е</t>
    </r>
    <r>
      <rPr>
        <sz val="14"/>
        <color rgb="FF000000"/>
        <rFont val="Times New Roman"/>
        <family val="1"/>
        <charset val="204"/>
      </rPr>
      <t xml:space="preserve">. </t>
    </r>
  </si>
  <si>
    <t>Приказ УГРТ от 17 декабря 2015 № 40/35-т</t>
  </si>
  <si>
    <t>ООО "Производственно-коммерческая фирма "Янтарь - 2"</t>
  </si>
  <si>
    <t>Приказ УГРТ от 17 декабря 2015 № 40/34-т</t>
  </si>
  <si>
    <t>ООО"Актив"(котельная по адресу:г.Брянск,ул.Горбатова,д.10)</t>
  </si>
  <si>
    <t>Приказ УГРТ от 18 декабря 2015 № 41/65-т</t>
  </si>
  <si>
    <t xml:space="preserve">УМВД России по Брянской области </t>
  </si>
  <si>
    <t>Приказ УГРТ от 17 декабря 2015 № 40/39-т</t>
  </si>
  <si>
    <t>ООО «УК Агат» (котельная по адресу:г.Брянск,пр-тСтанке Димитрова ,дом67)</t>
  </si>
  <si>
    <t>Приказ УГРТ от 18 декабря 2015 № 41/68-т</t>
  </si>
  <si>
    <t xml:space="preserve">ГБУ «Управление домами администрации Брянской области» </t>
  </si>
  <si>
    <t>Приказ от 17.12.2015 № 40/31-т</t>
  </si>
  <si>
    <t>МУП «ЖИЛЬЕ»</t>
  </si>
  <si>
    <t>Рулевская  В.В.</t>
  </si>
  <si>
    <t>Приказ от 17.12.2015г. № 40/16-т</t>
  </si>
  <si>
    <t>приказ № 54/43-т от 18.12.2014 г. УСН Нартова п.2 ст.346.11 НК РФ</t>
  </si>
  <si>
    <t>ООО "Торговый Дом "Новозыбковский"</t>
  </si>
  <si>
    <t>Приказ от 17.12.2015г.№ 40/15-т</t>
  </si>
  <si>
    <t>приказ № 49/9-т от 20.11.2014 г. Нартова</t>
  </si>
  <si>
    <t>*</t>
  </si>
  <si>
    <t>ФКУ ИК-1 УФСИН России по Брянской области</t>
  </si>
  <si>
    <t>Приказ от 18 декабря 2015 № 41/8-т</t>
  </si>
  <si>
    <t>ООО «Энергосервис»</t>
  </si>
  <si>
    <t>Приказ УГРТ от 18 декабря 2015 № 41/64-т</t>
  </si>
  <si>
    <t xml:space="preserve">ООО «УОМД «Квартал» (котельная Брянская обл., Брянский р-н, п. Путевка, ул. Луговая,д.1Г) </t>
  </si>
  <si>
    <t>Приказ УГРТ от 18 декабря 2015 № 41/70-т</t>
  </si>
  <si>
    <t>ОАО «Санаторий «Снежка»</t>
  </si>
  <si>
    <t>Приказ от 18.12.2015г. № 41/62-т</t>
  </si>
  <si>
    <t>ООО «Регион ТРЦ»</t>
  </si>
  <si>
    <t>Приказ УГРТ от 17 декабря 2015 № 40/37-т</t>
  </si>
  <si>
    <t>МУП   Тепловые сети города Клинцы (котельная санаторий «Затишье»)</t>
  </si>
  <si>
    <t>Приказ УГРТ от 18 декабря 2015 № 41/38-т</t>
  </si>
  <si>
    <t>МУ  Ремонтно-эксплуатационное предприятие (п. Большое Полпино)</t>
  </si>
  <si>
    <t>Приказ УГРТ от 18 декабря 2015 № 41/74-т</t>
  </si>
  <si>
    <t xml:space="preserve">МУП «Брянский городской водоканал»  </t>
  </si>
  <si>
    <t>Приказ УГРТ от 17 декабря 2015 № 40/6-т</t>
  </si>
  <si>
    <t>ОАО «Фабрика - кухня»</t>
  </si>
  <si>
    <t>Приказ УГРТ от 17 декабря 2015 № 40/40-т</t>
  </si>
  <si>
    <t>ООО «УК Агат» (котельная по адресу:г.Брянск,пр-тСтанке Димитрова, дом 67/3)</t>
  </si>
  <si>
    <t>Приказ УГРТ от 18 декабря 2015 № 41/69-т</t>
  </si>
  <si>
    <t xml:space="preserve">ОАО "Брянский арсенал" </t>
  </si>
  <si>
    <t>Приказ УГРТ от 17 декабря 2015 № 40/33-т</t>
  </si>
  <si>
    <t>ЗАО "Брянскгазстрой"</t>
  </si>
  <si>
    <t>Приказ УГРТ от 17 декабря 2015 № 40/28-т</t>
  </si>
  <si>
    <t xml:space="preserve">ОАО "Брянский гормолзавод" </t>
  </si>
  <si>
    <t>Приказ УГРТ от 17 декабря 2015 № 40/41-т</t>
  </si>
  <si>
    <t xml:space="preserve">МУ Ремонтно-эксплуатационное предприятие (п. Радица-Крыловка) </t>
  </si>
  <si>
    <t>Приказ УГРТ от 18 декабря 2015 № 41/73-т</t>
  </si>
  <si>
    <t>ФКУ ИК N 6 УФСИН России по Брянской области</t>
  </si>
  <si>
    <t>Приказ УГРТ от 18 декабря 2015 № 41/36-т</t>
  </si>
  <si>
    <t>МУ Ремонтно-эксплуатационное предприятие (г. Брянска)</t>
  </si>
  <si>
    <t>Приказ УГРТ от 18 декабря 2015 № 41/72-т</t>
  </si>
  <si>
    <t>ОАО "Брянскснабсервис оптово-производственный рынок"</t>
  </si>
  <si>
    <t>Приказ УГРТ от 17 декабря 2015 № 40/14-т</t>
  </si>
  <si>
    <t>ЗАО "К - Энергомаш"</t>
  </si>
  <si>
    <t>Приказ УГРТ от 17 декабря 2015 № 40/42-т</t>
  </si>
  <si>
    <t>филиала ОАО "Газэнергосервис" завод "Турборемонт"</t>
  </si>
  <si>
    <t>Приказ УГРТ от 17 декабря 2015 № 40/36-т</t>
  </si>
  <si>
    <t>ООО «Дизель-Ремонт»</t>
  </si>
  <si>
    <t>Приказ УГРТ от 18 декабря 2015 № 41/63-т</t>
  </si>
  <si>
    <t xml:space="preserve">ООО «Стройдеталь и КО» </t>
  </si>
  <si>
    <t>Приказ УГРТ от 18 декабря 2015 № 41/71-т</t>
  </si>
  <si>
    <r>
      <t>ОАО «Стройсервис</t>
    </r>
    <r>
      <rPr>
        <b/>
        <sz val="14"/>
        <color theme="1"/>
        <rFont val="Times New Roman"/>
        <family val="1"/>
        <charset val="204"/>
      </rPr>
      <t xml:space="preserve">» </t>
    </r>
  </si>
  <si>
    <t>Приказ УГРТ от 18 декабря 2015 № 41/67-т</t>
  </si>
  <si>
    <t>ОАО «192 центральный завод железнодорожной техники»</t>
  </si>
  <si>
    <t>Приказ УГРТ от 17 декабря 2015 № 40/12-т</t>
  </si>
  <si>
    <t>ОАО Юго-Запад Транснефтепродукт котельная НП «Брянск» «Брянское ПО»</t>
  </si>
  <si>
    <t>Приказ УГРТ от 17 декабря 2015 № 40/38-т</t>
  </si>
  <si>
    <t>ООО «БрянскСпиртПром»</t>
  </si>
  <si>
    <t>Приказ УГРТ от 17 декабря 2015 № 40/29-т</t>
  </si>
  <si>
    <t xml:space="preserve">ОАО «Брянскавтодор» </t>
  </si>
  <si>
    <t>Приказ УГРТ от 17 декабря 2015 № 40/43-т</t>
  </si>
  <si>
    <t xml:space="preserve">МУП «Тепловые сети» города Клинцы(пер.Вокзальный) </t>
  </si>
  <si>
    <t>МУП «Тепловые сети» города Клинцы(п.Халтурино, ул.Зеленая, ул.Скачковская)</t>
  </si>
  <si>
    <t>МУП «Тепловые сети» города Клинцы</t>
  </si>
  <si>
    <t>приказ № 54/44-т от 18.12.2014 г. Нартова</t>
  </si>
  <si>
    <t xml:space="preserve">потребители кроме населения </t>
  </si>
  <si>
    <t>ООО «Юг-В»</t>
  </si>
  <si>
    <t>Приказ от  17.12.2015г. № 40/25-т</t>
  </si>
  <si>
    <t>ИП Алиев А.А. оглы</t>
  </si>
  <si>
    <t>Приказ от  17.12.2015г. № 40/24-т</t>
  </si>
  <si>
    <t>ФКУ «Исправительная колония № 4»УФСИН по Брянской области (ФКУ ИК – 4) п. Каменка</t>
  </si>
  <si>
    <t>Приказ УГРТ от 18 декабря 2015 № 41/50-т</t>
  </si>
  <si>
    <t>Население  ***</t>
  </si>
  <si>
    <t>МБОУ «Житнянская СОШ»</t>
  </si>
  <si>
    <t>Приказ УГРТ от 18 декабря 2015 № 41/47-т</t>
  </si>
  <si>
    <t>п.2 ст. 346.11 НК РФ</t>
  </si>
  <si>
    <t>Население *</t>
  </si>
  <si>
    <t>МКП «Витовка»</t>
  </si>
  <si>
    <t>Приказ УГРТ от 18 декабря 2015 № 41/45-т</t>
  </si>
  <si>
    <t>ГБО УСО «Почепский механико-аграрный техникум»</t>
  </si>
  <si>
    <t>Приказ УГРТ от 18 декабря 2015 № 41/46-т</t>
  </si>
  <si>
    <t>п.2 ст.346,11 НК РФ</t>
  </si>
  <si>
    <t>МУП «Водстройсервис»</t>
  </si>
  <si>
    <t>Приказ УГРТ от 18 декабря 2015 № 41/44-т</t>
  </si>
  <si>
    <t>приказ 54/23-т от 18.12.2014 г. Андреева</t>
  </si>
  <si>
    <t>ООО Домоуправление</t>
  </si>
  <si>
    <t>Приказ от  17.12.2015г. № 40/18-т</t>
  </si>
  <si>
    <t>МУП Меленское ЖКХ</t>
  </si>
  <si>
    <t>Приказ от 17 декабря 2015 № 40/13-т</t>
  </si>
  <si>
    <t>АО "Карачевский завод "Электродеталь"</t>
  </si>
  <si>
    <t>Приказ от 18 декабря 2015 № 41/51-т</t>
  </si>
  <si>
    <t>ГКУ "Навлинское лесничество"</t>
  </si>
  <si>
    <t>Приказ от 17.12.2015г.  № 40/17-т</t>
  </si>
  <si>
    <t>ООО "Нефтяная компания Русснефть-Брянск"</t>
  </si>
  <si>
    <t>Приказ от 17.12.2015 № 40/10-т</t>
  </si>
  <si>
    <t>МУП ЖКХ Погарского района</t>
  </si>
  <si>
    <t>Приказ от 18.12.2015г. № 41/ 43-т</t>
  </si>
  <si>
    <t>ООО "Рем-Сервис"</t>
  </si>
  <si>
    <t>Приказ от 17.12.2015г. № 40/ 9-т</t>
  </si>
  <si>
    <t>ЗАО «МЕТАКЛЕЙ»</t>
  </si>
  <si>
    <t>Приказ от 18.12.2015г. № 41/ 42-т</t>
  </si>
  <si>
    <t>приказ 54/6-т от 18.12.2014 г. Малова</t>
  </si>
  <si>
    <t>МУП «Жилкомхоз» г. Сельцо (передача)</t>
  </si>
  <si>
    <t>Приказ от 18.12.2015г. № 41/60-т</t>
  </si>
  <si>
    <t>ООО «Жилкомхоз» г. Сельцо (передача)</t>
  </si>
  <si>
    <t>Приказ № 54/37-т от 18.12.2014 г. Шамова</t>
  </si>
  <si>
    <t>ООО «Теплоцентраль Сельцо» (газовая котельная: г. Сельцо, ул. Кирова, 46А)</t>
  </si>
  <si>
    <t>Приказ от 18.12.2015г. № 41/59-т</t>
  </si>
  <si>
    <t>ООО «Теплоцентраль Сельцо» (газовые котельные: г. Сельцо, ул. Брянская, 2, ГОУ школа-интернат, Нетьинское п/о, п. Первомайский, ул. Школьная, 25, котельная д/с "Ладушки")</t>
  </si>
  <si>
    <t>ООО «Фокинский комбинат строительных материалов»</t>
  </si>
  <si>
    <t>Приказ от 18.12.2015г. № 41/35-т</t>
  </si>
  <si>
    <t xml:space="preserve">ОАО «Жилкомхоз» г. Жуковка </t>
  </si>
  <si>
    <t>Приказ от 17.12.2015г.  № 40/20-т</t>
  </si>
  <si>
    <t>ОАО "Жилкомхоз" г.Жуковка (газовая котельная г.Жуковка,ул.К. Маркса,99)</t>
  </si>
  <si>
    <t>Приказ от 17.12.2015г. № 40/21-т</t>
  </si>
  <si>
    <t xml:space="preserve">ОАО «Брянский химический завод имени 50-летия СССР» </t>
  </si>
  <si>
    <t>Приказ от 18.12.2015г. № 41/55-т</t>
  </si>
  <si>
    <t>ФГБОУ ВПО «Брянский государственный аграрный университет» филиал «Трубчевский аграрный колледж»</t>
  </si>
  <si>
    <t>Приказ от 17.12.2015г. № 40/27-т</t>
  </si>
  <si>
    <t xml:space="preserve">ОАО «Монолит» </t>
  </si>
  <si>
    <t>Приказ от 18.12.2015г. № 41/49-т</t>
  </si>
  <si>
    <t xml:space="preserve">ООО «Брянский асбестоцементный завод» </t>
  </si>
  <si>
    <t>Приказ от 18.12.2015г. № 41/39-т</t>
  </si>
  <si>
    <t>ЗАО «Мальцовский портландцемент»</t>
  </si>
  <si>
    <t>Приказ от 18.12.2015г. № 41/37-т</t>
  </si>
  <si>
    <t>Приказ № 54/35-т от 18.12.2014 г. Шамова</t>
  </si>
  <si>
    <t>Население</t>
  </si>
  <si>
    <t xml:space="preserve">МУП «Выгоничское ЖКХ» </t>
  </si>
  <si>
    <t>Приказ от  17.12.2015г. № 40/23-т</t>
  </si>
  <si>
    <t xml:space="preserve">МБДОУ Трубчевский детский сад комбинированного вида «Журавлик» </t>
  </si>
  <si>
    <t>Приказ от 18.12.2015г. № 41/48-т</t>
  </si>
  <si>
    <t xml:space="preserve">ООО «Катя» </t>
  </si>
  <si>
    <t>Приказ  от 17.12.2015 № 40/5-т</t>
  </si>
  <si>
    <t>Приказ № 54/34-т от 18.12.2014 г. Шамова УСН</t>
  </si>
  <si>
    <t>ОАО «Ремонтно-Эксплуатационное Управление»  (котельная г.Брянск: в/г 56 инв № 27)</t>
  </si>
  <si>
    <t>от 18.12.2015г. 41/14-т</t>
  </si>
  <si>
    <t>ОАО «ГУ ЖКХ» (Перечень объектов с бюджетными и прочими потребителями от собственной генерации: пгт.Климово (в/г №1, инв.№18, 39),  п.Сеща (в/г №1: кот. Инв. №12, №114, №416, №19, №115, №124, №8, №145, №9, №43, №44, №46, №127), г.Жуковка (в/г №1, б/н), п. Ржаница (в/г №1: кот. Инв. №74, №142), г.Сураж (в/г №2, инв. б/н, № 1, 10),  г.Брянск (в/г №15, инв.188, 159; в/г №4, инв.№8; ВК Брянской области — областной сборный пункт; в/г № 68: кот. Инв.№ 2, котельная в здании бокса), г.Карачев (в/г №13, инв.340, 321; Отдел ВК Брянской области по Карачевскому району котельные № 1 и 2), г.Карачев 6а (в/г № 1, инв. № 79), п.Чайковичи (в/г №10, инв.№ 26),  г.Брянск-18 (в/г №307: кот. Инв. №46),  п.Локоть (Отдел ВК Брянской области по Брасовскому району), г.Дятьково (Отдел ВК Брянской области по г.Дятьково, г.Фокино и Дятьковскому району, котельные № 1 и 2), г.Почеп (Отдел ВК Брянской области по Почепскому району), п.Дубровка (Отдел ВК Брянской области по Дубровскому и Рогнединскому району), и покупных источников: тепловые сети г. Брянск в/г № 2, 12, 15, 36.)</t>
  </si>
  <si>
    <t>ОАО «ГУ ЖКХ»  (котельная г.Брянск-18: в/ч 42685 в/г 307 инв № 47)</t>
  </si>
  <si>
    <t>ОАО «ГУ ЖКХ»   (котельная г.Почеп-2: в/г 1 инв № 169)</t>
  </si>
  <si>
    <t>ОАО «ГУ ЖКХ»   (котельная п.Ржаница: в/г 1 инв № 246)</t>
  </si>
  <si>
    <t>ОАО «ГУ ЖКХ» (котельная п.Сеща: в/г 1 инв № 397)</t>
  </si>
  <si>
    <t>ОАО «ГУ ЖКХ»   (котельная г.Карачева, 6а: в/г 1 инв № 76)</t>
  </si>
  <si>
    <t>ОАО «ГУ ЖКХ»  (котельная г.Карачева: в/г 14 инв № 76)</t>
  </si>
  <si>
    <t>ОАО «ГУ ЖКХ» (котельная п.Супонево: в/г 4а инв № 116)</t>
  </si>
  <si>
    <t>ОАО «ГУ ЖКХ»  (котельные расположенные в г.Брянске: в/г 3 инв№ 40, в/г № 56 инв. № 27)</t>
  </si>
  <si>
    <t>Приказ от 18.12.2015г. № 41/15-т</t>
  </si>
  <si>
    <t>ОАО «Вагонная ремонтная компания -1» Вагонно ремонтного депо Брянск-Льговский Санкт-Петербургского филиала</t>
  </si>
  <si>
    <t>Приказ от 18.12.2015г. № 41/61-т</t>
  </si>
  <si>
    <t>Унечского муниципального унитарного предприятия жилищно-коммунального обслуживания</t>
  </si>
  <si>
    <t>Приказ от 17.12.2015г.№ 40/22-т</t>
  </si>
  <si>
    <t>ОАО «Магистральные нефтепроводы «Дружба» Брянское Районное Управление (НПС «Десна» Выгоничский район)</t>
  </si>
  <si>
    <t>ОАО «Магистральные нефтепроводы «Дружба» Брянское Районное Управление (НПС «Новозыбков»)</t>
  </si>
  <si>
    <t>ОАО «Магистральные нефтепроводы «Дружба» Брянское Районное Управление (ЛПДС «Унеча»)</t>
  </si>
  <si>
    <t>ОАО «Магистральные нефтепроводы «Дружба» Брянское Районное Управление (НПС «Аксинино» Карачевский район)</t>
  </si>
  <si>
    <t>ОАО «Магистральные нефтепроводы «Дружба» Брянское Районное Управление (производственная база г.Брянск)</t>
  </si>
  <si>
    <t>Приказ от 18 декабря 2015 № 41/11-т</t>
  </si>
  <si>
    <t>приказ № 54/41-т от 18.12.2014 г. Краснятова</t>
  </si>
  <si>
    <t>Брянского территориального участка Московской дирекции по тепловодоснабжению структурного подразделения Центральной дирекции по теплоснабжению филиала ОАО «РЖД» (газовая котельная г.Новозыбков)</t>
  </si>
  <si>
    <t>Приказ от 18.12.2015г. № 41/56-т</t>
  </si>
  <si>
    <t>Брянского территориального участка Московской дирекции по тепловодоснабжению структурного подразделения Центральной дирекции по теплоснабжению филиала ОАО «РЖД» (газовая котельная ул. 2-я Аллея, д. 5)</t>
  </si>
  <si>
    <t>Брянского территориального участка Московской дирекции по тепловодоснабжению структурного подразделения Центральной дирекции по теплоснабжению филиала ОАО «РЖД» (газовая котельная г.Почеп)</t>
  </si>
  <si>
    <t>Брянского территориального участка Московской дирекции по тепловодоснабжению структурного подразделения Центральной дирекции по теплоснабжению филиала ОАО «РЖД» (мазутная котельная г.Брянск)</t>
  </si>
  <si>
    <t>Брянского территориального участка Московской дирекции по тепловодоснабжению структурного подразделения Центральной дирекции по теплоснабжению филиала ОАО «РЖД» (газовые котельные г.Брянск)</t>
  </si>
  <si>
    <t>моторвагонного депо Брянск I Московской дирекции моторвагонного подвижного состава Центральной дирекции моторвагонного подвижного состава – филиала ОАО «РЖД» (котельная г.Брянск, ул. Западная Аллея, 1) вид теплоносителя пар от 7,0 до 13,0 кг/см2</t>
  </si>
  <si>
    <t>Приказ от 18.12.2015г. № 41/54-т</t>
  </si>
  <si>
    <t>моторвагонного депо Брянск I Московской дирекции моторвагонного подвижного состава Центральной дирекции моторвагонного подвижного состава – филиала ОАО «РЖД» (котельная г.Брянск, ул. Речная, 1) вид теплоносителя пар от 2,5 до 7,0 кг/см2</t>
  </si>
  <si>
    <t>приказ № 54/42-т от 18.12.2014 г. Краснятова</t>
  </si>
  <si>
    <t>без НДС</t>
  </si>
  <si>
    <t>Средний тариф по региону: (предварительно)</t>
  </si>
  <si>
    <t>экономический эффект, тыс.руб.</t>
  </si>
  <si>
    <t>НВВ принято, тыс.руб.</t>
  </si>
  <si>
    <t>НВВ заявка РСО, тыс.руб.</t>
  </si>
  <si>
    <t>% роста тарифа</t>
  </si>
  <si>
    <t>Острый и редуцированный пар</t>
  </si>
  <si>
    <t>Тариф на тепловую энергию (мощность) (без НДС)</t>
  </si>
  <si>
    <t>с 1 июля 2016 года по 31 декабря 2016 года</t>
  </si>
  <si>
    <t>Тариф на тепловую энергию (мощность), руб/Гкал</t>
  </si>
  <si>
    <t>с 1 января 2016 года по 30 июня 2016 года</t>
  </si>
  <si>
    <t>Вид тарифа</t>
  </si>
  <si>
    <t>Наименование ресурсоснабжающей организации</t>
  </si>
  <si>
    <t>№ п/п</t>
  </si>
  <si>
    <t>Исполнитель</t>
  </si>
  <si>
    <t>Реквизиты приказа</t>
  </si>
  <si>
    <t>Сводная таблица по принятым тарифным решениям в сфере теплоснабжения на 2016 год</t>
  </si>
  <si>
    <t>население с НДС**</t>
  </si>
  <si>
    <t>потребители б/НДС</t>
  </si>
  <si>
    <t>МУП "Выгоничского ЖКХ"</t>
  </si>
  <si>
    <t>Выгоничское ГП</t>
  </si>
  <si>
    <t>от 18.12.2015г. № 41/112-гвс</t>
  </si>
  <si>
    <t>20,84*</t>
  </si>
  <si>
    <t>16,25*</t>
  </si>
  <si>
    <t>филиал ПАО "МРСК_Центра" - "Брянскэнерго"</t>
  </si>
  <si>
    <t>Город Брянск</t>
  </si>
  <si>
    <t>Приказ от 18.12.2015г. № 41/86гвс</t>
  </si>
  <si>
    <t>Население **</t>
  </si>
  <si>
    <t>Потребители**</t>
  </si>
  <si>
    <t>Приказ от 18.12.2015г. № 41/83гвс</t>
  </si>
  <si>
    <t>Население (с НДС)*</t>
  </si>
  <si>
    <t>Потребители (без НДС)</t>
  </si>
  <si>
    <t>АО "Брянские коммунальные системы"</t>
  </si>
  <si>
    <t>41/33-гвс</t>
  </si>
  <si>
    <t>Карачевское ГП Караческого района (поставщик холодной воды МУП "МУП "Жирятинское ЖКУ")</t>
  </si>
  <si>
    <t xml:space="preserve">Жирятинское ГП Жирятинского района </t>
  </si>
  <si>
    <t>41/101-гвс</t>
  </si>
  <si>
    <t>Карачевское ГПКараческого районао (поставщик холодной воды МУП "Карачевский районный водоканал")</t>
  </si>
  <si>
    <t xml:space="preserve">Караческое ГП Карачевского района </t>
  </si>
  <si>
    <t>Кокинское СП Выгоничского района село Скуратово (поставщик холодной воды МУП "Выгоничский городской водоканал")</t>
  </si>
  <si>
    <t>Кокинское СП Выгоничского района село Скуратово</t>
  </si>
  <si>
    <t>Выгоничское ГП, ул.Пионерская,54 (поставщик холодной воды МУП "Выгоничский городской водоканал")</t>
  </si>
  <si>
    <t>Выгоничское ГП, ул.Пионерская,54</t>
  </si>
  <si>
    <t>г. Брянск, пр-т Московский,93а (посатвщик холодной воды Московская дирекция по тепловодоснабжению структурного подразделения Центральной дирекции по тепловодоснабжению филиала ОАО «РЖД» Брянский региональный участок)</t>
  </si>
  <si>
    <t>г.Брянск, пр-т Московский,93а</t>
  </si>
  <si>
    <t>г. Брянск (поставщик холодной воды МУП "Брянский городской водоканал")</t>
  </si>
  <si>
    <t>г.Брянск</t>
  </si>
  <si>
    <t>ГУП "Брянсккоммунэнерго"  г. Брянск,  ул. Мало-Озерная,1 Бежицкого района</t>
  </si>
  <si>
    <t>41/102-гвс</t>
  </si>
  <si>
    <t>ГУП "Брянсккоммунэнерго"  г. Брянск,  пр-т Московский,83</t>
  </si>
  <si>
    <t>ГУП "Брянсккоммунэнерго" с.Глинищево, пер.Заречный,48</t>
  </si>
  <si>
    <t>с Глинищево</t>
  </si>
  <si>
    <t>ГУП "Брянсккоммунэнерго" котельные: п. Дружба, Парковая,29</t>
  </si>
  <si>
    <t>Большежуковское СП</t>
  </si>
  <si>
    <t>ГУП "Брянсккоммунэнерго" котельные: д.Березино</t>
  </si>
  <si>
    <t>Березинское СП</t>
  </si>
  <si>
    <t>ГУП "Брянсккоммунэнерго" котельные: ул.Первомайская; ул.Ленина,33(ЦРБ)</t>
  </si>
  <si>
    <t>г.Мглин</t>
  </si>
  <si>
    <t>ГУП "Брянсккоммунэнерго" котельные: ул.Садовая (6кв.); ул.Советская (Баня); ул.Белорусская (д/сад)</t>
  </si>
  <si>
    <t>г.Сураж</t>
  </si>
  <si>
    <t>ГУП "Брянсккоммунэнерго"</t>
  </si>
  <si>
    <t>Высокское СП</t>
  </si>
  <si>
    <t>ГУП "Брянсккоммунэнерго" котельные: ул. Октябряская,62 (ж/д бол-ца); ул. Комсомольская, 3а (СГПТУ-6); ул.Крупской,12 (ОАО «Омега»); ул.Ленина, 5А; ул.Школьная,9  (Баня); ул.Совхозная(кв.22)</t>
  </si>
  <si>
    <t>г. Унеча:</t>
  </si>
  <si>
    <t>ГУП "Брянсккоммунэнерго" котельные: ул.Володарского, 113 (школа № 1)</t>
  </si>
  <si>
    <t>г. Унеча</t>
  </si>
  <si>
    <t xml:space="preserve">ГУП "Брянсккоммунэнерго" котельная ул.Лесная (ЦРБ) </t>
  </si>
  <si>
    <t>Поселок Суземка</t>
  </si>
  <si>
    <t>ГУП "Брянсккоммунэнерго" котельная п.Негино, детский дом</t>
  </si>
  <si>
    <t>ГУП "Брянсккоммунэнерго" котельные: ул.Красноармейская, 34; ул.Краснооктябрьская,30А</t>
  </si>
  <si>
    <t>г. Стародуб</t>
  </si>
  <si>
    <t>ГУП "Брянсккоммунэнерго" котельные: ул.Семашко, 23</t>
  </si>
  <si>
    <t>Город Стародуб</t>
  </si>
  <si>
    <t>ГУП "Брянсккоммунэнерго" котельные: «ЦРБ», ул.Мира; «Поликлиника», пер. Больничный</t>
  </si>
  <si>
    <t>г. Почеп</t>
  </si>
  <si>
    <t>ГУП "Брянсккоммунэнерго" котельные: пер. Октябрьский «Баня»</t>
  </si>
  <si>
    <t>Город Почеп</t>
  </si>
  <si>
    <t>ГУП "Брянсккоммунэнерго" котельная Квартал №2,д. Вадьковка</t>
  </si>
  <si>
    <t>г.Погар</t>
  </si>
  <si>
    <t>ГУП "Брянсккоммунэнерго" котельные:пл.Советская (Дом пионеров); ул.Октябрьская (Больница); с.Юдиново</t>
  </si>
  <si>
    <t>Поселок Погар</t>
  </si>
  <si>
    <t>ГУП "Брянсккоммунэнерго" (Кот. п. Навля, ул. Первое Мая)</t>
  </si>
  <si>
    <t>Поселок Навля</t>
  </si>
  <si>
    <t>ГУП "Брянсккоммунэнерго" котельные: пер.Емлютина,ул.П.Осипенко,ул.Советская</t>
  </si>
  <si>
    <t>ГУП "Брянсккоммунэнерго" котельные: п.Локоть, ул.Студенческая, 13Б (Баня); ул.Школьная (д/с№3)</t>
  </si>
  <si>
    <t>Поселок Локоть</t>
  </si>
  <si>
    <t>ГУП "Брянсккоммунэнерго" котельные: г.Карачев, ул.К.Маркса, 38 А/1;г.Карачев, ул.Горького, 20;г.Карачев ,ул.Кольцова, 38А</t>
  </si>
  <si>
    <t>Карачевское ГП:</t>
  </si>
  <si>
    <t>ГУП "Брянсккоммунэнерго" котельная ул.Комсомольская (квартальная)</t>
  </si>
  <si>
    <t>Поселок Комаричи</t>
  </si>
  <si>
    <t xml:space="preserve">ГУП "Брянсккоммунэнерго" котельная Мкр№2 </t>
  </si>
  <si>
    <t>Поселок Клетня</t>
  </si>
  <si>
    <t>ГУП "Брянсккоммунэнерго" котельные: ул. Коммунистическая; ул. Октябрьская (мкр-н №5); ул. Октябрьская, 8А (д/с «Теремок»); ул. Полевая (ТМО)</t>
  </si>
  <si>
    <t>п. Климово</t>
  </si>
  <si>
    <t>ГУП "Брянсккоммунэнерго" котельная дет,сад «Светлячок»</t>
  </si>
  <si>
    <t>Поселок Вышков</t>
  </si>
  <si>
    <t>ГУП "Брянсккоммунэнерго" котельная ул.К.Маркса (ТМО)</t>
  </si>
  <si>
    <t>Город Злынка</t>
  </si>
  <si>
    <t>ГУП "Брянсккоммунэнерго"(кот.сан. «Жуковский», г.Жуковка)</t>
  </si>
  <si>
    <t>Город Жуковка</t>
  </si>
  <si>
    <t>ГУП "Брянсккоммунэнерго" котельная  с.Жирятино,Больничная д.6А (ЦРБ)</t>
  </si>
  <si>
    <t>Жирятинское ГП</t>
  </si>
  <si>
    <t xml:space="preserve">ГУП "Брянсккоммунэнерго" котельная с.Слободище </t>
  </si>
  <si>
    <t>Слободищенское СП</t>
  </si>
  <si>
    <t>ГУП "Брянсккоммунэнерго" (кот.п.Старь, ул.Комарова)</t>
  </si>
  <si>
    <t>Поселок Старь</t>
  </si>
  <si>
    <t>ГУП "Брянсккоммунэнерго" (кот.п.Ивот, ул.Пролетарская)</t>
  </si>
  <si>
    <t xml:space="preserve">Поселок Ивот  </t>
  </si>
  <si>
    <t>ГУП "Брянсккоммунэнерго" (кот. п.Глинищево,ул.Больничная, д.4/7)</t>
  </si>
  <si>
    <t>Глинищевское СП</t>
  </si>
  <si>
    <t xml:space="preserve">ГУП "Брянсккоммунэнерго" котельные: п.Опытная станция </t>
  </si>
  <si>
    <t>Деменское СП</t>
  </si>
  <si>
    <t>ГУП "Брянсккоммунэнерго" котельные: с.Замишево</t>
  </si>
  <si>
    <t>Замишевское СП</t>
  </si>
  <si>
    <t>ГУП "Брянсккоммунэнерго" котельная ул.Рошаля,25</t>
  </si>
  <si>
    <t xml:space="preserve">Город Новозыбков </t>
  </si>
  <si>
    <t>ГУП "Брянсккоммунэнерго" котельные: пл.Советская(школа №6); ул.307 Дивизии (31кв); Вокзальная (28кв); ул.Ломоносова, 55; ул.Интернациональная (114 кв); ул. К.Маркса (Баня № 1); ул.Красная (ИЗ-32/2); ул.Ленина, 4; ул.Мичурина (НСХТ); ул.Набережная (Дом Советов); ул.Первомайская</t>
  </si>
  <si>
    <t>Город Новозыбков</t>
  </si>
  <si>
    <t>ГУП "Брянсккоммунэнерго" котельные: пл.Советская (Школа-интернат); ул.Красная (горбольница)</t>
  </si>
  <si>
    <t>ГУП "Брянсккоммунэнерго" котельные: ул.Дзержинского, ул.Аэродромная</t>
  </si>
  <si>
    <t>п.Белая Березка</t>
  </si>
  <si>
    <t>ГУП "Брянсккоммунэнерго" котельные: ул. Луначарского (Центральная); ул. Генерала Петрова</t>
  </si>
  <si>
    <t>г. Трубчевск</t>
  </si>
  <si>
    <t>ГУП "Брянсккоммунэнерго" котельные: ул.Садовая (Баня); д.Кветунь</t>
  </si>
  <si>
    <t>Город Трубчевск</t>
  </si>
  <si>
    <t>ГУП "Брянсккоммунэнерго" г.Трубчевск, ул. Заводская, 2а</t>
  </si>
  <si>
    <t>ГУП "Брянсккоммунэнерго" ул.Энгельса(школа №2)</t>
  </si>
  <si>
    <t>Город Севск</t>
  </si>
  <si>
    <t>ГУП "Брянсккоммунэнерго" ул.Октябрьская (Баня)</t>
  </si>
  <si>
    <t>ГУП "Брянсккоммунэнерго" ул.Циолковского,8а</t>
  </si>
  <si>
    <t>Поселок Бытошь</t>
  </si>
  <si>
    <t>ГУП "Брянсккоммунэнерго" котельные: ул.Ленина, 218; ул.Циолковского, 5; ул.Ленина, 125; 12 мкр-н; 13 мкр-н</t>
  </si>
  <si>
    <t>Город Дятьково</t>
  </si>
  <si>
    <t>ГУП "Брянсккоммунэнерго" Мкр.Шибенец, ул.К.Маркса</t>
  </si>
  <si>
    <t>Город Фокино</t>
  </si>
  <si>
    <t>ГУП "Брянсккоммунэнерго", мкр. № 2, пер. Кооперативный (спецшкола)</t>
  </si>
  <si>
    <t>Поселок Дубровка</t>
  </si>
  <si>
    <t xml:space="preserve">ГУП "Брянсккоммунэнерго" с.Дарковичи,д1а (дом –интернат) </t>
  </si>
  <si>
    <t>Новодарковичское СП</t>
  </si>
  <si>
    <t>ГУП "Брянсккоммунэнерго" д.Меркульево, ул.Воинская, д.3А</t>
  </si>
  <si>
    <t>Мичуринское СП</t>
  </si>
  <si>
    <t>ГУП "Брянсккоммунэнерго" п.Добрунь, ул.Парковая,5А</t>
  </si>
  <si>
    <t>Добруньское СП</t>
  </si>
  <si>
    <t>ГУП "Брянсккоммунэнерго" п.Путевка, ул.Луговая, д.1А</t>
  </si>
  <si>
    <t>Снежское СП</t>
  </si>
  <si>
    <t>ГУП "Брянсккоммунэнерго" п.Путевка, ул.Центральная</t>
  </si>
  <si>
    <t>Любохонское СП</t>
  </si>
  <si>
    <t>Пальцовское СП</t>
  </si>
  <si>
    <t>Домашовское СП</t>
  </si>
  <si>
    <t xml:space="preserve">ГУП "Брянсккоммунэнерго", котельная с.Кокино, ул.Советская, 4Б </t>
  </si>
  <si>
    <t>Кокинское СП</t>
  </si>
  <si>
    <t>ГУП "Брянсккоммунэнерго", котельная п.Выгоничи, ул.Больничная,3</t>
  </si>
  <si>
    <t>ГУП "Брянсккоммунэнерго", котельная п. Белые Берега, ул.Коминтерна,1</t>
  </si>
  <si>
    <t>п. Белые Берега</t>
  </si>
  <si>
    <t>ГУП "Брянсккоммунэнерго", котельная пр-т Ст. Димитрова, 100 (Онкогематологический центр)</t>
  </si>
  <si>
    <t>ГУП "Брянсккоммунэнерго", котельная пер. Менжинского, 9 Б</t>
  </si>
  <si>
    <t xml:space="preserve"> ГУП "Брянсккоммунэнерго", котельная ул. 2-я Мичурина (ФОК)</t>
  </si>
  <si>
    <t>ГУП "Брянсккоммунэнерго", котельные Белобережская Пустошь</t>
  </si>
  <si>
    <t>ГУП "Брянсккоммунэнерго", котельные:Белобережский санаторий;п.Супонево, ул.Школьная, 10</t>
  </si>
  <si>
    <t>ГУП "Брянсккоммунэнерго", котельные:г. Брянск, ул. Дзержинского, 47; г. Брянск, ул. Суворова, 2</t>
  </si>
  <si>
    <t xml:space="preserve">Потребители </t>
  </si>
  <si>
    <t>ГУП "Брянсккоммунэнерго", котельные:п.Октябрьский, ул.Отрадная,23;ул.Дятьковская, 166а;ул.Камозина, 11;Каховская, 1 Бордовичи;ул.Ульянова, 39;Радица Крыловка;ул.С.Щедрина, 1а;ул.Бежицкая, 38;ул.Гагарина,16;ул.Калинина, 152;пр-т Ст.Димитрова, 42;ул.Пионерская, 14;ул.Киевская, 2;ул.Кромской, 48А.</t>
  </si>
  <si>
    <t>приказ № 55/17-гвс от 19.12.2014 г. Иванова</t>
  </si>
  <si>
    <t>Приказ УГРТ от 18 декабря 2015 № 41/92 гвс</t>
  </si>
  <si>
    <t>Потребители **</t>
  </si>
  <si>
    <t>ООО Управляющая компания «Агат»(котельная по адресу: г.Брянск,пр-т Станке Димитрова,дом 67)</t>
  </si>
  <si>
    <t>Приказ УГРТ от 18 декабря 2015 № 41/98 гвс</t>
  </si>
  <si>
    <t>МУП «Тепловые сети» города Клинцы (котельная санаторий «Затишье»)</t>
  </si>
  <si>
    <t>Коржовоголубовское СП</t>
  </si>
  <si>
    <t>от 18.12.2015г. № 41/109-гвс</t>
  </si>
  <si>
    <t>ООО «УОМД «Квартал» (котельная Брянская обл.Брянский р-н,п.Путевка ,ул.Луговая,д .1Г)</t>
  </si>
  <si>
    <t>Приказ УГРТ от 18 декабря 2015 № 41/96 гвс</t>
  </si>
  <si>
    <t>Муниципальное унитарное ремонтно-эксплуатационное предприятие(п.Большое Полпино)</t>
  </si>
  <si>
    <t>Приказ УГРТ от 18 декабря 2015 № 41/89 гвс</t>
  </si>
  <si>
    <t>ООО «Котельная "Электроаппарат»</t>
  </si>
  <si>
    <t>ООО «Теплопоставка»</t>
  </si>
  <si>
    <t>от 18.12.2015 № 41/75-гвс</t>
  </si>
  <si>
    <t xml:space="preserve">ООО «Энергосервис» </t>
  </si>
  <si>
    <t>Приказ УГРТ от 18 декабря 2015 № 41/97гвс</t>
  </si>
  <si>
    <t>ОАО «Санаторий Снежка»</t>
  </si>
  <si>
    <t>Свенское СП</t>
  </si>
  <si>
    <t>Приказ от 18.12.2015г. № 41/80 гвс</t>
  </si>
  <si>
    <t>АО "Клинцовский автокрановый завод"</t>
  </si>
  <si>
    <t>Город Клинцы</t>
  </si>
  <si>
    <t>41/34-гвс</t>
  </si>
  <si>
    <t>ООО "Клинцовская ТСК" (тепловая энергия ООО «Клинцовская ТЭЦ»)</t>
  </si>
  <si>
    <t>41/21-гвс</t>
  </si>
  <si>
    <t>ФКУ "Исправительная колонния № 6" УФСИН по Брянской области</t>
  </si>
  <si>
    <t>от 18.12.2015г. № 41/110-гвс</t>
  </si>
  <si>
    <t>МУП "Тепловые сети» города Клинцы (тепловая энергия собственной выработки)</t>
  </si>
  <si>
    <t>от 18.12.2015г. № 41/108-гвс</t>
  </si>
  <si>
    <t>ОАО ТЦ" Московский"</t>
  </si>
  <si>
    <t>Приказ УГРТ от 18 декабря 2015 № 41/100 гвс</t>
  </si>
  <si>
    <t>Приказ УГРТ от 18 декабря 2015 № 41/115 гвс</t>
  </si>
  <si>
    <t>ООО Управляющая компания «Агат»(котельная по адресу: г.Брянск,пр-т Станке Димитрова,дом 67/3)</t>
  </si>
  <si>
    <t>Приказ УГРТ от 18 декабря 2015 № 41/99 гвс</t>
  </si>
  <si>
    <t>ОАО «Фабрика-кухня»</t>
  </si>
  <si>
    <t>Приказ УГРТ от 18 декабря 2015 № 41/91 гвс</t>
  </si>
  <si>
    <t>ОАО «Стройсервис»</t>
  </si>
  <si>
    <t>Приказ УГРТ от 18 декабря 2015 № 41/90 гвс</t>
  </si>
  <si>
    <t>ООО "БрянскСпиртПром"</t>
  </si>
  <si>
    <t>Приказ УГРТ от 18 декабря 2015 № 41/94 гвс</t>
  </si>
  <si>
    <t>ООО «Актив»(котельная г.Брянск,ул.Горбатова,10)</t>
  </si>
  <si>
    <t>Приказ УГРТ от 18 декабря 2015 № 41/93 гвс</t>
  </si>
  <si>
    <t>ООО "Дизель-Ремонт"</t>
  </si>
  <si>
    <t>Приказ УГРТ от 18 декабря 2015 № 41/95 гвс</t>
  </si>
  <si>
    <t>ООО «Стройдеталь и КО»</t>
  </si>
  <si>
    <t>Муниципальное унитарное ремонтно-эксплуатационное предприятие(г.Брянск)</t>
  </si>
  <si>
    <t>Приказ УГРТ от 18 декабря 2015 № 41/88 гвс</t>
  </si>
  <si>
    <t>приказ № 55/13-гвс  от 19.12. 2014 г. Нартова</t>
  </si>
  <si>
    <t>население с НДС*</t>
  </si>
  <si>
    <t>ОАО «МН Дружба» филиал Брянское Районное Управление НПС Десна  Сосновское СП</t>
  </si>
  <si>
    <t>Сосновское СП</t>
  </si>
  <si>
    <t>1 368,86</t>
  </si>
  <si>
    <t>ОАО «МН Дружба» филиал Брянское Районное Управление НПС Новозыбков Тростановское СП</t>
  </si>
  <si>
    <t>Тростановское СП</t>
  </si>
  <si>
    <t>Приказ УГРТ от 18 декабря 2015 № 41/106 гвс</t>
  </si>
  <si>
    <t>приказ № 55/14-гвс  от 19.12. 2014 г. Краснятова открытая система</t>
  </si>
  <si>
    <t>1 726,01</t>
  </si>
  <si>
    <t>1 462,72</t>
  </si>
  <si>
    <t>ЗАО «Паросиловое хозяйство»</t>
  </si>
  <si>
    <t>Приказ от 18.12.2015г. № 41/87гвс</t>
  </si>
  <si>
    <t>1 807,94</t>
  </si>
  <si>
    <t>1 532,15</t>
  </si>
  <si>
    <t>ООО «Рубин»</t>
  </si>
  <si>
    <t>от 18.12.2015г. № 41/111-гвс</t>
  </si>
  <si>
    <t>1 595,36</t>
  </si>
  <si>
    <t>1 352,00</t>
  </si>
  <si>
    <t>Приказ УГРТ от 18 декабря 2015 № 41/104 гвс</t>
  </si>
  <si>
    <t>1 498,66</t>
  </si>
  <si>
    <t>1 270,05</t>
  </si>
  <si>
    <t>ООО «Брянский камвольный комбинат»</t>
  </si>
  <si>
    <t>Приказ УГРТ от 18 декабря 2015 № 41/105 гвс</t>
  </si>
  <si>
    <t>2 375,25</t>
  </si>
  <si>
    <t>2 012,92</t>
  </si>
  <si>
    <t>ООО «Брянский завод красок»</t>
  </si>
  <si>
    <t>Приказ УГРТ от 18 декабря 2015 № 41/103 гвс</t>
  </si>
  <si>
    <t>1875,87*</t>
  </si>
  <si>
    <t>15,80*</t>
  </si>
  <si>
    <t>1 728,91*</t>
  </si>
  <si>
    <t>12,23*</t>
  </si>
  <si>
    <t>население *</t>
  </si>
  <si>
    <t>потребители *</t>
  </si>
  <si>
    <t>ООО «Теплоцентраль Сельцо»</t>
  </si>
  <si>
    <t>г.Сельцо</t>
  </si>
  <si>
    <t>Приказ от 18.12.2015г. № 41/84гвс</t>
  </si>
  <si>
    <t>1 911,48</t>
  </si>
  <si>
    <t>1 619,90</t>
  </si>
  <si>
    <t>ОАО «Монолит»</t>
  </si>
  <si>
    <t>Трубчевское ГП</t>
  </si>
  <si>
    <t>от 18.12.2015г. № 41/114-гвс</t>
  </si>
  <si>
    <t>2 305,58</t>
  </si>
  <si>
    <t>1 953,88</t>
  </si>
  <si>
    <t>ОАО «Жилкомхоз», г. Жуковка</t>
  </si>
  <si>
    <t>г. Жуковка</t>
  </si>
  <si>
    <t>Приказ от 18.12.2015г. № 41/81 гвс</t>
  </si>
  <si>
    <t>1 988,26</t>
  </si>
  <si>
    <t>17,73*</t>
  </si>
  <si>
    <t>1 684,97</t>
  </si>
  <si>
    <t>ЗАО «МЕТАКЛЭЙ»</t>
  </si>
  <si>
    <t>Карачевский район</t>
  </si>
  <si>
    <t>от 18.12.2015г. № 41/113-гвс</t>
  </si>
  <si>
    <t>2 050,37</t>
  </si>
  <si>
    <t>1 737,60</t>
  </si>
  <si>
    <t>ОАО «Карачевский завод «Электродеталь»</t>
  </si>
  <si>
    <t>от 18.12.2015г. № 41/107-гвс</t>
  </si>
  <si>
    <t>2 265,54</t>
  </si>
  <si>
    <t>1 919,95</t>
  </si>
  <si>
    <t>Унечское муниципальное унитарное предприятие жилищно-коммунального обслуживания</t>
  </si>
  <si>
    <t>Унечский район</t>
  </si>
  <si>
    <t>Приказ от 18.12.2015г. № 41/78гвс</t>
  </si>
  <si>
    <t>ОАО "Ремонтно эксплуатационное управление" (г.Брянск - в/г № 56 инв. №27)</t>
  </si>
  <si>
    <t>ГО Брянск</t>
  </si>
  <si>
    <t>от 18.12.2015г. № 41/76- гвс</t>
  </si>
  <si>
    <t>ОАО "Ремонтно эксплуатационное управление" (г.Брянск-18 в/г № 307 инв. №46)</t>
  </si>
  <si>
    <t>Ржаницкое СП</t>
  </si>
  <si>
    <t>1 290,26</t>
  </si>
  <si>
    <t>1 093,44</t>
  </si>
  <si>
    <t>ОАО «ГУ ЖКХ» (г.Брянск-18 в/ч 42685 в/г № 307 инв. № 47)</t>
  </si>
  <si>
    <t>1 904,26</t>
  </si>
  <si>
    <t>1 613,78</t>
  </si>
  <si>
    <t>ОАО «ГУ ЖКХ» (г.Карачев, 6а в/г № 1 инв. № 76)</t>
  </si>
  <si>
    <t>ОАО «ГУ ЖКХ» (в/г № 1 инв. № 114)</t>
  </si>
  <si>
    <t>п.Сеща</t>
  </si>
  <si>
    <t>1 677,33</t>
  </si>
  <si>
    <t>1 421,47</t>
  </si>
  <si>
    <t>ОАО «ГУ ЖКХ» (в/г № 1 инв. № 397)</t>
  </si>
  <si>
    <t>2 056,44</t>
  </si>
  <si>
    <t>1 742,75</t>
  </si>
  <si>
    <t>ОАО «ГУ ЖКХ» (в/г № 4а инв. № 116)</t>
  </si>
  <si>
    <t>п.Супонево</t>
  </si>
  <si>
    <t>ОАО «ГУ ЖКХ» (в/г № 4 инв. № 8, в/ г № 15 инв. № 159)</t>
  </si>
  <si>
    <t>1 919,90</t>
  </si>
  <si>
    <t>1 627,03</t>
  </si>
  <si>
    <t>ОАО «ГУ ЖКХ» (котельная в/ г № 3 инв. № 40, в/г № 56 инв. № 27)</t>
  </si>
  <si>
    <t>от 18.12.2015г. № 41/77- гвс</t>
  </si>
  <si>
    <t>1 781,25</t>
  </si>
  <si>
    <t>1 509,53</t>
  </si>
  <si>
    <t>Вагонное ремонтное депо Брянск-Льговский обособленное структурное подразделение Санкт-Петербургского филиала ОАО Вагонная ремонтная компания -1</t>
  </si>
  <si>
    <t>Приказ от 18.12.2015г. № 41/79 гвс</t>
  </si>
  <si>
    <t>1 940,49</t>
  </si>
  <si>
    <t>1 644,48</t>
  </si>
  <si>
    <t>ОАО РЖД филиал Московская дирекция тепловодоснабжению структурного подразделения Центральной дирекции по тепловодоснабжению (котельная г .Брянска на мазутном топливе)</t>
  </si>
  <si>
    <t>Приказ от 18.12.2015г. № 41/85 гвс</t>
  </si>
  <si>
    <t>1 903,58</t>
  </si>
  <si>
    <t>1 613,20</t>
  </si>
  <si>
    <t>ОАО РЖД филиал Московская дирекция тепловодоснабжению структурного подразделения Центральной дирекции по тепловодоснабжению (газовые котельные г.Брянск)</t>
  </si>
  <si>
    <t>приказ № 55/15-гвс  от 19.12. 2014 г. Краснятова № 1-12; Малова № 13-14; Шамова 15-17; Горбачева № 18-22; Андреева № 23</t>
  </si>
  <si>
    <t>руб/Гкал</t>
  </si>
  <si>
    <t>руб/куб.м</t>
  </si>
  <si>
    <t>компонент на тепловую энергию</t>
  </si>
  <si>
    <t>компонент на холодную воду</t>
  </si>
  <si>
    <t>тариф на ГВС</t>
  </si>
  <si>
    <t>с 01.07. по 31.12.2016 г.</t>
  </si>
  <si>
    <t>с 01.01. по 30.06.2016 г.</t>
  </si>
  <si>
    <t>Наименование организации</t>
  </si>
  <si>
    <t>Реквизиты Приказа</t>
  </si>
  <si>
    <t>Сводная таблица по принятым тарифным решениям в сфере горячего водоснабжения на 2016 год</t>
  </si>
  <si>
    <t>Сводная таблица по принятым тарифным решениям в сфере горячего водоснабжения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</si>
</sst>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7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5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6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6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2" xfId="0" applyFont="1" applyFill="1" applyBorder="1" applyAlignment="1">
      <alignment horizontal="center" vertical="top" wrapText="1" shrinkToFit="1"/>
    </xf>
    <xf numFmtId="0" fontId="2" fillId="0" borderId="5" xfId="0" applyFont="1" applyFill="1" applyBorder="1" applyAlignment="1">
      <alignment horizontal="center" vertical="top" wrapText="1" shrinkToFit="1"/>
    </xf>
    <xf numFmtId="0" fontId="2" fillId="0" borderId="14" xfId="0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horizontal="center" vertical="top" wrapText="1" shrinkToFi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5" fontId="2" fillId="2" borderId="1" xfId="1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 shrinkToFit="1"/>
    </xf>
    <xf numFmtId="0" fontId="2" fillId="0" borderId="1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top" wrapText="1" shrinkToFit="1"/>
    </xf>
    <xf numFmtId="0" fontId="2" fillId="0" borderId="20" xfId="0" applyFont="1" applyFill="1" applyBorder="1" applyAlignment="1">
      <alignment horizontal="center" vertical="top" wrapText="1" shrinkToFit="1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2" fillId="2" borderId="18" xfId="0" applyFont="1" applyFill="1" applyBorder="1" applyAlignment="1">
      <alignment horizontal="center" vertical="top" wrapText="1" shrinkToFit="1"/>
    </xf>
    <xf numFmtId="0" fontId="2" fillId="2" borderId="2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2" borderId="0" xfId="0" applyFill="1" applyBorder="1"/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 shrinkToFi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0" borderId="22" xfId="0" applyFont="1" applyBorder="1" applyAlignment="1">
      <alignment horizontal="center" vertical="top" wrapText="1" shrinkToFit="1"/>
    </xf>
    <xf numFmtId="0" fontId="2" fillId="2" borderId="24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164" fontId="2" fillId="0" borderId="1" xfId="1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9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vertical="top" wrapText="1" shrinkToFit="1"/>
    </xf>
    <xf numFmtId="0" fontId="2" fillId="0" borderId="8" xfId="0" applyFont="1" applyFill="1" applyBorder="1" applyAlignment="1">
      <alignment vertical="top" wrapText="1" shrinkToFit="1"/>
    </xf>
    <xf numFmtId="0" fontId="2" fillId="0" borderId="3" xfId="0" applyFont="1" applyFill="1" applyBorder="1" applyAlignment="1">
      <alignment horizontal="left" vertical="top" wrapText="1" shrinkToFit="1"/>
    </xf>
    <xf numFmtId="0" fontId="2" fillId="0" borderId="8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vertical="top" wrapText="1" shrinkToFit="1"/>
    </xf>
    <xf numFmtId="0" fontId="2" fillId="0" borderId="8" xfId="0" applyFont="1" applyFill="1" applyBorder="1" applyAlignment="1">
      <alignment horizontal="center" vertical="top" wrapText="1" shrinkToFit="1"/>
    </xf>
    <xf numFmtId="0" fontId="6" fillId="0" borderId="3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 wrapText="1" shrinkToFit="1"/>
    </xf>
    <xf numFmtId="0" fontId="0" fillId="0" borderId="1" xfId="0" applyBorder="1" applyAlignment="1">
      <alignment vertical="top" wrapText="1" shrinkToFit="1"/>
    </xf>
    <xf numFmtId="0" fontId="2" fillId="0" borderId="23" xfId="0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horizontal="left" vertical="top" wrapText="1" shrinkToFit="1"/>
    </xf>
    <xf numFmtId="0" fontId="2" fillId="0" borderId="19" xfId="0" applyFont="1" applyFill="1" applyBorder="1" applyAlignment="1">
      <alignment horizontal="center" vertical="top" wrapText="1" shrinkToFit="1"/>
    </xf>
    <xf numFmtId="0" fontId="2" fillId="0" borderId="21" xfId="0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top" wrapText="1" shrinkToFit="1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 shrinkToFit="1"/>
    </xf>
    <xf numFmtId="0" fontId="2" fillId="2" borderId="21" xfId="0" applyFont="1" applyFill="1" applyBorder="1" applyAlignment="1">
      <alignment horizontal="center" vertical="top" wrapText="1" shrinkToFit="1"/>
    </xf>
    <xf numFmtId="4" fontId="4" fillId="0" borderId="3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 shrinkToFi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shrinkToFi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 shrinkToFit="1"/>
    </xf>
    <xf numFmtId="0" fontId="2" fillId="0" borderId="8" xfId="0" applyFont="1" applyBorder="1" applyAlignment="1">
      <alignment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center" vertical="top" wrapText="1" shrinkToFit="1"/>
    </xf>
    <xf numFmtId="0" fontId="2" fillId="0" borderId="8" xfId="0" applyFont="1" applyBorder="1" applyAlignment="1">
      <alignment horizontal="center" vertical="top" wrapText="1" shrinkToFit="1"/>
    </xf>
    <xf numFmtId="0" fontId="2" fillId="0" borderId="15" xfId="0" applyFont="1" applyBorder="1" applyAlignment="1">
      <alignment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0" fontId="2" fillId="0" borderId="23" xfId="0" applyFont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2" fillId="2" borderId="8" xfId="0" applyFont="1" applyFill="1" applyBorder="1" applyAlignment="1">
      <alignment horizontal="center" vertical="top" wrapText="1" shrinkToFit="1"/>
    </xf>
    <xf numFmtId="0" fontId="10" fillId="0" borderId="0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 shrinkToFit="1"/>
    </xf>
    <xf numFmtId="0" fontId="2" fillId="2" borderId="25" xfId="0" applyFont="1" applyFill="1" applyBorder="1" applyAlignment="1">
      <alignment horizontal="center" vertical="top" wrapText="1" shrinkToFit="1"/>
    </xf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 wrapText="1" shrinkToFit="1"/>
    </xf>
    <xf numFmtId="0" fontId="2" fillId="2" borderId="8" xfId="0" applyFont="1" applyFill="1" applyBorder="1" applyAlignment="1">
      <alignment horizontal="left" vertical="top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0" fontId="2" fillId="2" borderId="8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3"/>
  <sheetViews>
    <sheetView topLeftCell="C1" zoomScale="70" zoomScaleNormal="70" zoomScaleSheetLayoutView="58" workbookViewId="0">
      <pane ySplit="4" topLeftCell="A267" activePane="bottomLeft" state="frozen"/>
      <selection activeCell="C1" sqref="C1"/>
      <selection pane="bottomLeft" sqref="A1:T283"/>
    </sheetView>
  </sheetViews>
  <sheetFormatPr defaultRowHeight="15"/>
  <cols>
    <col min="1" max="2" width="30.7109375" hidden="1" customWidth="1"/>
    <col min="3" max="3" width="43" customWidth="1"/>
    <col min="4" max="4" width="25.140625" hidden="1" customWidth="1"/>
    <col min="5" max="5" width="6.140625" style="4" customWidth="1"/>
    <col min="6" max="6" width="112.140625" style="3" customWidth="1"/>
    <col min="7" max="7" width="46.42578125" style="2" customWidth="1"/>
    <col min="8" max="8" width="13.5703125" style="2" customWidth="1"/>
    <col min="9" max="9" width="8.85546875" style="2" hidden="1" customWidth="1"/>
    <col min="10" max="10" width="11.28515625" style="2" hidden="1" customWidth="1"/>
    <col min="11" max="11" width="11.42578125" style="2" hidden="1" customWidth="1"/>
    <col min="12" max="13" width="9.140625" style="2" hidden="1" customWidth="1"/>
    <col min="14" max="14" width="16.140625" style="2" customWidth="1"/>
    <col min="15" max="15" width="8.7109375" style="2" hidden="1" customWidth="1"/>
    <col min="16" max="16" width="10.85546875" style="2" hidden="1" customWidth="1"/>
    <col min="17" max="17" width="11.140625" style="2" hidden="1" customWidth="1"/>
    <col min="18" max="18" width="9.5703125" style="2" hidden="1" customWidth="1"/>
    <col min="19" max="19" width="9.140625" style="2" hidden="1" customWidth="1"/>
    <col min="20" max="20" width="13.85546875" style="1" customWidth="1"/>
    <col min="21" max="21" width="17.140625" hidden="1" customWidth="1"/>
    <col min="22" max="22" width="16" hidden="1" customWidth="1"/>
    <col min="23" max="23" width="19.5703125" hidden="1" customWidth="1"/>
  </cols>
  <sheetData>
    <row r="1" spans="1:23" ht="19.5">
      <c r="A1" s="226" t="s">
        <v>333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109"/>
      <c r="Q1" s="109"/>
      <c r="R1" s="109"/>
      <c r="S1" s="109"/>
      <c r="T1" s="107"/>
    </row>
    <row r="2" spans="1:23" ht="18.75" hidden="1">
      <c r="A2" s="112"/>
      <c r="B2" s="112"/>
      <c r="C2" s="112"/>
      <c r="D2" s="112"/>
      <c r="E2" s="111"/>
      <c r="F2" s="110"/>
      <c r="G2" s="109"/>
      <c r="H2" s="109"/>
      <c r="I2" s="108"/>
      <c r="J2" s="108"/>
      <c r="K2" s="108"/>
      <c r="L2" s="108"/>
      <c r="M2" s="108"/>
      <c r="N2" s="109"/>
      <c r="O2" s="108"/>
      <c r="P2" s="108"/>
      <c r="Q2" s="108"/>
      <c r="R2" s="108"/>
      <c r="S2" s="108"/>
      <c r="T2" s="107"/>
    </row>
    <row r="3" spans="1:23" s="99" customFormat="1" ht="80.25" customHeight="1">
      <c r="A3" s="106"/>
      <c r="B3" s="105"/>
      <c r="C3" s="15" t="s">
        <v>332</v>
      </c>
      <c r="D3" s="15" t="s">
        <v>331</v>
      </c>
      <c r="E3" s="15" t="s">
        <v>330</v>
      </c>
      <c r="F3" s="15" t="s">
        <v>329</v>
      </c>
      <c r="G3" s="15" t="s">
        <v>328</v>
      </c>
      <c r="H3" s="15" t="s">
        <v>327</v>
      </c>
      <c r="I3" s="15" t="s">
        <v>326</v>
      </c>
      <c r="J3" s="15"/>
      <c r="K3" s="15"/>
      <c r="L3" s="15"/>
      <c r="M3" s="15" t="s">
        <v>323</v>
      </c>
      <c r="N3" s="15" t="s">
        <v>325</v>
      </c>
      <c r="O3" s="15" t="s">
        <v>324</v>
      </c>
      <c r="P3" s="15"/>
      <c r="Q3" s="15"/>
      <c r="R3" s="15"/>
      <c r="S3" s="15" t="s">
        <v>323</v>
      </c>
      <c r="T3" s="104" t="s">
        <v>322</v>
      </c>
      <c r="U3" s="100" t="s">
        <v>321</v>
      </c>
      <c r="V3" s="100" t="s">
        <v>320</v>
      </c>
      <c r="W3" s="100" t="s">
        <v>319</v>
      </c>
    </row>
    <row r="4" spans="1:23" s="99" customFormat="1" ht="36.75" hidden="1" customHeight="1">
      <c r="A4" s="103"/>
      <c r="B4" s="102"/>
      <c r="C4" s="13"/>
      <c r="D4" s="13"/>
      <c r="E4" s="13"/>
      <c r="F4" s="30" t="s">
        <v>318</v>
      </c>
      <c r="G4" s="14" t="s">
        <v>317</v>
      </c>
      <c r="H4" s="31">
        <v>1590.96</v>
      </c>
      <c r="I4" s="30"/>
      <c r="J4" s="30"/>
      <c r="K4" s="30"/>
      <c r="L4" s="30"/>
      <c r="M4" s="30"/>
      <c r="N4" s="30">
        <v>1734.82</v>
      </c>
      <c r="O4" s="30"/>
      <c r="P4" s="30"/>
      <c r="Q4" s="30"/>
      <c r="R4" s="30"/>
      <c r="S4" s="30"/>
      <c r="T4" s="101">
        <v>109</v>
      </c>
      <c r="U4" s="100"/>
      <c r="V4" s="100"/>
      <c r="W4" s="100"/>
    </row>
    <row r="5" spans="1:23" s="5" customFormat="1" ht="57.75" customHeight="1">
      <c r="A5" s="227" t="s">
        <v>316</v>
      </c>
      <c r="B5" s="97"/>
      <c r="C5" s="68" t="s">
        <v>314</v>
      </c>
      <c r="D5" s="98" t="s">
        <v>3</v>
      </c>
      <c r="E5" s="67">
        <v>1</v>
      </c>
      <c r="F5" s="98" t="s">
        <v>315</v>
      </c>
      <c r="G5" s="9" t="s">
        <v>1</v>
      </c>
      <c r="H5" s="8">
        <v>1210.0999999999999</v>
      </c>
      <c r="I5" s="8"/>
      <c r="J5" s="8"/>
      <c r="K5" s="8"/>
      <c r="L5" s="8"/>
      <c r="M5" s="8"/>
      <c r="N5" s="8">
        <v>1244.42</v>
      </c>
      <c r="O5" s="20"/>
      <c r="P5" s="20"/>
      <c r="Q5" s="20"/>
      <c r="R5" s="20"/>
      <c r="S5" s="20"/>
      <c r="T5" s="51">
        <f t="shared" ref="T5:T36" si="0">IF(H5=0,0,N5/H5)</f>
        <v>1.0283612924551691</v>
      </c>
      <c r="U5" s="65">
        <v>16091.55</v>
      </c>
      <c r="V5" s="65">
        <v>14840.25</v>
      </c>
      <c r="W5" s="65">
        <f>V5-U5</f>
        <v>-1251.2999999999993</v>
      </c>
    </row>
    <row r="6" spans="1:23" s="5" customFormat="1" ht="60.75" customHeight="1">
      <c r="A6" s="227"/>
      <c r="B6" s="97"/>
      <c r="C6" s="68" t="s">
        <v>314</v>
      </c>
      <c r="D6" s="98" t="s">
        <v>3</v>
      </c>
      <c r="E6" s="67">
        <f>E5+1</f>
        <v>2</v>
      </c>
      <c r="F6" s="98" t="s">
        <v>313</v>
      </c>
      <c r="G6" s="9" t="s">
        <v>1</v>
      </c>
      <c r="H6" s="8">
        <v>1429.93</v>
      </c>
      <c r="I6" s="8"/>
      <c r="J6" s="8"/>
      <c r="K6" s="8"/>
      <c r="L6" s="8"/>
      <c r="M6" s="8"/>
      <c r="N6" s="8">
        <v>1481.36</v>
      </c>
      <c r="O6" s="20"/>
      <c r="P6" s="20"/>
      <c r="Q6" s="20"/>
      <c r="R6" s="20"/>
      <c r="S6" s="20"/>
      <c r="T6" s="51">
        <f t="shared" si="0"/>
        <v>1.0359667955774057</v>
      </c>
      <c r="U6" s="65">
        <v>18426.2</v>
      </c>
      <c r="V6" s="65">
        <v>15725.05</v>
      </c>
      <c r="W6" s="65">
        <f>V6-U6</f>
        <v>-2701.1500000000015</v>
      </c>
    </row>
    <row r="7" spans="1:23" s="5" customFormat="1" ht="30" customHeight="1">
      <c r="A7" s="227"/>
      <c r="B7" s="97"/>
      <c r="C7" s="157" t="s">
        <v>308</v>
      </c>
      <c r="D7" s="158" t="s">
        <v>3</v>
      </c>
      <c r="E7" s="224">
        <f>E6+1</f>
        <v>3</v>
      </c>
      <c r="F7" s="158" t="s">
        <v>312</v>
      </c>
      <c r="G7" s="9" t="s">
        <v>1</v>
      </c>
      <c r="H7" s="8">
        <v>1613.2</v>
      </c>
      <c r="I7" s="8"/>
      <c r="J7" s="8"/>
      <c r="K7" s="8"/>
      <c r="L7" s="8"/>
      <c r="M7" s="8"/>
      <c r="N7" s="8">
        <v>1680.95</v>
      </c>
      <c r="O7" s="20"/>
      <c r="P7" s="20"/>
      <c r="Q7" s="20"/>
      <c r="R7" s="20"/>
      <c r="S7" s="20"/>
      <c r="T7" s="51">
        <f t="shared" si="0"/>
        <v>1.0419972725018596</v>
      </c>
      <c r="U7" s="192">
        <v>132347.35999999999</v>
      </c>
      <c r="V7" s="192">
        <v>111427.89</v>
      </c>
      <c r="W7" s="192">
        <f>V7-U7</f>
        <v>-20919.469999999987</v>
      </c>
    </row>
    <row r="8" spans="1:23" s="5" customFormat="1" ht="30" customHeight="1">
      <c r="A8" s="227"/>
      <c r="B8" s="97"/>
      <c r="C8" s="157"/>
      <c r="D8" s="158"/>
      <c r="E8" s="225"/>
      <c r="F8" s="158"/>
      <c r="G8" s="9" t="s">
        <v>0</v>
      </c>
      <c r="H8" s="8">
        <v>1903.58</v>
      </c>
      <c r="I8" s="8"/>
      <c r="J8" s="8"/>
      <c r="K8" s="8"/>
      <c r="L8" s="8"/>
      <c r="M8" s="8"/>
      <c r="N8" s="8">
        <v>1983.52</v>
      </c>
      <c r="O8" s="20"/>
      <c r="P8" s="20"/>
      <c r="Q8" s="20"/>
      <c r="R8" s="20"/>
      <c r="S8" s="20"/>
      <c r="T8" s="51">
        <f t="shared" si="0"/>
        <v>1.0419945576230052</v>
      </c>
      <c r="U8" s="193"/>
      <c r="V8" s="193"/>
      <c r="W8" s="193"/>
    </row>
    <row r="9" spans="1:23" s="5" customFormat="1" ht="30" customHeight="1">
      <c r="A9" s="227"/>
      <c r="B9" s="97"/>
      <c r="C9" s="157" t="s">
        <v>308</v>
      </c>
      <c r="D9" s="158" t="s">
        <v>3</v>
      </c>
      <c r="E9" s="224">
        <f>E7+1</f>
        <v>4</v>
      </c>
      <c r="F9" s="158" t="s">
        <v>311</v>
      </c>
      <c r="G9" s="9" t="s">
        <v>1</v>
      </c>
      <c r="H9" s="8">
        <v>1644.48</v>
      </c>
      <c r="I9" s="8"/>
      <c r="J9" s="8"/>
      <c r="K9" s="8"/>
      <c r="L9" s="8"/>
      <c r="M9" s="8"/>
      <c r="N9" s="8">
        <v>1716.74</v>
      </c>
      <c r="O9" s="20"/>
      <c r="P9" s="20"/>
      <c r="Q9" s="20"/>
      <c r="R9" s="20"/>
      <c r="S9" s="20"/>
      <c r="T9" s="51">
        <f t="shared" si="0"/>
        <v>1.0439409418174743</v>
      </c>
      <c r="U9" s="192">
        <v>67152.570000000007</v>
      </c>
      <c r="V9" s="192">
        <v>50321.39</v>
      </c>
      <c r="W9" s="192">
        <f>V9-U9</f>
        <v>-16831.180000000008</v>
      </c>
    </row>
    <row r="10" spans="1:23" s="5" customFormat="1" ht="30" customHeight="1">
      <c r="A10" s="227"/>
      <c r="B10" s="97"/>
      <c r="C10" s="157"/>
      <c r="D10" s="158"/>
      <c r="E10" s="225"/>
      <c r="F10" s="158"/>
      <c r="G10" s="9" t="s">
        <v>0</v>
      </c>
      <c r="H10" s="8">
        <v>1940.49</v>
      </c>
      <c r="I10" s="8"/>
      <c r="J10" s="8"/>
      <c r="K10" s="8"/>
      <c r="L10" s="8"/>
      <c r="M10" s="8"/>
      <c r="N10" s="8">
        <v>2025.75</v>
      </c>
      <c r="O10" s="20"/>
      <c r="P10" s="20"/>
      <c r="Q10" s="20"/>
      <c r="R10" s="20"/>
      <c r="S10" s="20"/>
      <c r="T10" s="51">
        <f t="shared" si="0"/>
        <v>1.043937356028632</v>
      </c>
      <c r="U10" s="193"/>
      <c r="V10" s="193"/>
      <c r="W10" s="193"/>
    </row>
    <row r="11" spans="1:23" s="5" customFormat="1" ht="33" customHeight="1">
      <c r="A11" s="227"/>
      <c r="B11" s="97"/>
      <c r="C11" s="157" t="s">
        <v>308</v>
      </c>
      <c r="D11" s="158" t="s">
        <v>3</v>
      </c>
      <c r="E11" s="223">
        <v>5</v>
      </c>
      <c r="F11" s="158" t="s">
        <v>310</v>
      </c>
      <c r="G11" s="9" t="s">
        <v>1</v>
      </c>
      <c r="H11" s="8">
        <v>1763.89</v>
      </c>
      <c r="I11" s="8"/>
      <c r="J11" s="8"/>
      <c r="K11" s="8"/>
      <c r="L11" s="8"/>
      <c r="M11" s="8"/>
      <c r="N11" s="8">
        <v>1922.08</v>
      </c>
      <c r="O11" s="20"/>
      <c r="P11" s="20"/>
      <c r="Q11" s="20"/>
      <c r="R11" s="20"/>
      <c r="S11" s="20"/>
      <c r="T11" s="51">
        <f t="shared" si="0"/>
        <v>1.0896824631921491</v>
      </c>
      <c r="U11" s="192">
        <v>3523.7</v>
      </c>
      <c r="V11" s="192">
        <v>1176.99</v>
      </c>
      <c r="W11" s="192">
        <f>V11-U11</f>
        <v>-2346.71</v>
      </c>
    </row>
    <row r="12" spans="1:23" s="5" customFormat="1" ht="27" customHeight="1">
      <c r="A12" s="227"/>
      <c r="B12" s="97"/>
      <c r="C12" s="157"/>
      <c r="D12" s="158"/>
      <c r="E12" s="223"/>
      <c r="F12" s="158"/>
      <c r="G12" s="9" t="s">
        <v>0</v>
      </c>
      <c r="H12" s="8">
        <v>2081.39</v>
      </c>
      <c r="I12" s="8"/>
      <c r="J12" s="8"/>
      <c r="K12" s="8"/>
      <c r="L12" s="8"/>
      <c r="M12" s="8"/>
      <c r="N12" s="8">
        <v>2268.0500000000002</v>
      </c>
      <c r="O12" s="20"/>
      <c r="P12" s="20"/>
      <c r="Q12" s="20"/>
      <c r="R12" s="20"/>
      <c r="S12" s="20"/>
      <c r="T12" s="51">
        <f t="shared" si="0"/>
        <v>1.0896804539274236</v>
      </c>
      <c r="U12" s="193"/>
      <c r="V12" s="193"/>
      <c r="W12" s="193"/>
    </row>
    <row r="13" spans="1:23" s="5" customFormat="1" ht="30" customHeight="1">
      <c r="A13" s="227"/>
      <c r="B13" s="97"/>
      <c r="C13" s="157" t="s">
        <v>308</v>
      </c>
      <c r="D13" s="158" t="s">
        <v>3</v>
      </c>
      <c r="E13" s="223">
        <v>6</v>
      </c>
      <c r="F13" s="158" t="s">
        <v>309</v>
      </c>
      <c r="G13" s="9" t="s">
        <v>1</v>
      </c>
      <c r="H13" s="8">
        <v>1613.2</v>
      </c>
      <c r="I13" s="8"/>
      <c r="J13" s="8"/>
      <c r="K13" s="8"/>
      <c r="L13" s="8"/>
      <c r="M13" s="8"/>
      <c r="N13" s="8">
        <v>1718.06</v>
      </c>
      <c r="O13" s="20"/>
      <c r="P13" s="20"/>
      <c r="Q13" s="20"/>
      <c r="R13" s="20"/>
      <c r="S13" s="20"/>
      <c r="T13" s="51">
        <f t="shared" si="0"/>
        <v>1.065001239771882</v>
      </c>
      <c r="U13" s="192">
        <v>32169.67</v>
      </c>
      <c r="V13" s="192">
        <v>29325.24</v>
      </c>
      <c r="W13" s="192">
        <f>V13-U13</f>
        <v>-2844.4299999999967</v>
      </c>
    </row>
    <row r="14" spans="1:23" s="5" customFormat="1" ht="33.75" customHeight="1">
      <c r="A14" s="227"/>
      <c r="B14" s="97"/>
      <c r="C14" s="157"/>
      <c r="D14" s="158"/>
      <c r="E14" s="223"/>
      <c r="F14" s="158"/>
      <c r="G14" s="9" t="s">
        <v>0</v>
      </c>
      <c r="H14" s="8">
        <v>1903.58</v>
      </c>
      <c r="I14" s="8"/>
      <c r="J14" s="8"/>
      <c r="K14" s="8"/>
      <c r="L14" s="8"/>
      <c r="M14" s="8"/>
      <c r="N14" s="8">
        <v>2027.31</v>
      </c>
      <c r="O14" s="20"/>
      <c r="P14" s="20"/>
      <c r="Q14" s="20"/>
      <c r="R14" s="20"/>
      <c r="S14" s="20"/>
      <c r="T14" s="51">
        <f t="shared" si="0"/>
        <v>1.0649985816198952</v>
      </c>
      <c r="U14" s="193"/>
      <c r="V14" s="193"/>
      <c r="W14" s="193"/>
    </row>
    <row r="15" spans="1:23" s="5" customFormat="1" ht="32.25" customHeight="1">
      <c r="A15" s="227"/>
      <c r="B15" s="97"/>
      <c r="C15" s="157" t="s">
        <v>308</v>
      </c>
      <c r="D15" s="158" t="s">
        <v>3</v>
      </c>
      <c r="E15" s="223">
        <v>7</v>
      </c>
      <c r="F15" s="158" t="s">
        <v>307</v>
      </c>
      <c r="G15" s="9" t="s">
        <v>1</v>
      </c>
      <c r="H15" s="8">
        <v>1688.15</v>
      </c>
      <c r="I15" s="8"/>
      <c r="J15" s="8"/>
      <c r="K15" s="8"/>
      <c r="L15" s="8"/>
      <c r="M15" s="8"/>
      <c r="N15" s="8">
        <v>1890.73</v>
      </c>
      <c r="O15" s="20"/>
      <c r="P15" s="20"/>
      <c r="Q15" s="20"/>
      <c r="R15" s="20"/>
      <c r="S15" s="20"/>
      <c r="T15" s="51">
        <f t="shared" si="0"/>
        <v>1.1200011847288451</v>
      </c>
      <c r="U15" s="192">
        <v>4554.3999999999996</v>
      </c>
      <c r="V15" s="192">
        <v>2264.2199999999998</v>
      </c>
      <c r="W15" s="192">
        <f>V15-U15</f>
        <v>-2290.1799999999998</v>
      </c>
    </row>
    <row r="16" spans="1:23" s="5" customFormat="1" ht="29.25" customHeight="1" thickBot="1">
      <c r="A16" s="228"/>
      <c r="B16" s="96"/>
      <c r="C16" s="157"/>
      <c r="D16" s="158"/>
      <c r="E16" s="223"/>
      <c r="F16" s="158"/>
      <c r="G16" s="9" t="s">
        <v>0</v>
      </c>
      <c r="H16" s="8">
        <v>1992.02</v>
      </c>
      <c r="I16" s="8"/>
      <c r="J16" s="8"/>
      <c r="K16" s="8"/>
      <c r="L16" s="8"/>
      <c r="M16" s="8"/>
      <c r="N16" s="8">
        <v>2231.06</v>
      </c>
      <c r="O16" s="20"/>
      <c r="P16" s="20"/>
      <c r="Q16" s="20"/>
      <c r="R16" s="20"/>
      <c r="S16" s="20"/>
      <c r="T16" s="51">
        <f t="shared" si="0"/>
        <v>1.1199987951928194</v>
      </c>
      <c r="U16" s="193"/>
      <c r="V16" s="193"/>
      <c r="W16" s="193"/>
    </row>
    <row r="17" spans="1:23" ht="37.5">
      <c r="A17" s="221" t="s">
        <v>306</v>
      </c>
      <c r="B17" s="95"/>
      <c r="C17" s="204" t="s">
        <v>305</v>
      </c>
      <c r="D17" s="208" t="s">
        <v>103</v>
      </c>
      <c r="E17" s="94">
        <v>8</v>
      </c>
      <c r="F17" s="93" t="s">
        <v>304</v>
      </c>
      <c r="G17" s="75" t="s">
        <v>1</v>
      </c>
      <c r="H17" s="74">
        <v>1527.43</v>
      </c>
      <c r="I17" s="74"/>
      <c r="J17" s="74"/>
      <c r="K17" s="74"/>
      <c r="L17" s="74"/>
      <c r="M17" s="74"/>
      <c r="N17" s="74">
        <v>1580.9</v>
      </c>
      <c r="O17" s="13"/>
      <c r="P17" s="13"/>
      <c r="Q17" s="13"/>
      <c r="R17" s="13"/>
      <c r="S17" s="13"/>
      <c r="T17" s="29">
        <f t="shared" si="0"/>
        <v>1.0350065142101439</v>
      </c>
      <c r="U17" s="88">
        <v>612.46799999999996</v>
      </c>
      <c r="V17" s="88">
        <v>574.36159999999995</v>
      </c>
      <c r="W17" s="88">
        <f>V17-U17</f>
        <v>-38.106400000000008</v>
      </c>
    </row>
    <row r="18" spans="1:23" ht="37.5">
      <c r="A18" s="222"/>
      <c r="B18" s="91"/>
      <c r="C18" s="204"/>
      <c r="D18" s="208"/>
      <c r="E18" s="94">
        <v>9</v>
      </c>
      <c r="F18" s="93" t="s">
        <v>303</v>
      </c>
      <c r="G18" s="75" t="s">
        <v>1</v>
      </c>
      <c r="H18" s="74">
        <v>1336.08</v>
      </c>
      <c r="I18" s="74"/>
      <c r="J18" s="74"/>
      <c r="K18" s="74"/>
      <c r="L18" s="74"/>
      <c r="M18" s="74"/>
      <c r="N18" s="74">
        <v>1384.86</v>
      </c>
      <c r="O18" s="13"/>
      <c r="P18" s="13"/>
      <c r="Q18" s="13"/>
      <c r="R18" s="13"/>
      <c r="S18" s="13"/>
      <c r="T18" s="29">
        <f t="shared" si="0"/>
        <v>1.0365097898329441</v>
      </c>
      <c r="U18" s="88">
        <v>79.582999999999998</v>
      </c>
      <c r="V18" s="88">
        <v>87.856179999999995</v>
      </c>
      <c r="W18" s="88">
        <f>U18-V18</f>
        <v>-8.2731799999999964</v>
      </c>
    </row>
    <row r="19" spans="1:23" ht="37.5">
      <c r="A19" s="222"/>
      <c r="B19" s="91"/>
      <c r="C19" s="204"/>
      <c r="D19" s="208"/>
      <c r="E19" s="94">
        <v>10</v>
      </c>
      <c r="F19" s="93" t="s">
        <v>302</v>
      </c>
      <c r="G19" s="75" t="s">
        <v>1</v>
      </c>
      <c r="H19" s="74">
        <v>1343.88</v>
      </c>
      <c r="I19" s="74"/>
      <c r="J19" s="74"/>
      <c r="K19" s="74"/>
      <c r="L19" s="74"/>
      <c r="M19" s="74"/>
      <c r="N19" s="74">
        <v>1384.14</v>
      </c>
      <c r="O19" s="13"/>
      <c r="P19" s="13"/>
      <c r="Q19" s="13"/>
      <c r="R19" s="13"/>
      <c r="S19" s="13"/>
      <c r="T19" s="29">
        <f t="shared" si="0"/>
        <v>1.02995803196714</v>
      </c>
      <c r="U19" s="88">
        <v>162.93</v>
      </c>
      <c r="V19" s="88">
        <v>206.19460000000001</v>
      </c>
      <c r="W19" s="88">
        <f>U19-V19</f>
        <v>-43.264600000000002</v>
      </c>
    </row>
    <row r="20" spans="1:23" ht="18.75">
      <c r="A20" s="222"/>
      <c r="B20" s="91"/>
      <c r="C20" s="204"/>
      <c r="D20" s="208"/>
      <c r="E20" s="214">
        <v>11</v>
      </c>
      <c r="F20" s="208" t="s">
        <v>301</v>
      </c>
      <c r="G20" s="75" t="s">
        <v>1</v>
      </c>
      <c r="H20" s="74">
        <v>1368.86</v>
      </c>
      <c r="I20" s="74"/>
      <c r="J20" s="74"/>
      <c r="K20" s="74"/>
      <c r="L20" s="74"/>
      <c r="M20" s="74"/>
      <c r="N20" s="74">
        <v>1409.66</v>
      </c>
      <c r="O20" s="13"/>
      <c r="P20" s="13"/>
      <c r="Q20" s="13"/>
      <c r="R20" s="13"/>
      <c r="S20" s="13"/>
      <c r="T20" s="29">
        <f t="shared" si="0"/>
        <v>1.0298058238242043</v>
      </c>
      <c r="U20" s="196">
        <v>531.423</v>
      </c>
      <c r="V20" s="196">
        <v>649.65200000000004</v>
      </c>
      <c r="W20" s="196">
        <f>V20-U20</f>
        <v>118.22900000000004</v>
      </c>
    </row>
    <row r="21" spans="1:23" ht="18.75">
      <c r="A21" s="222"/>
      <c r="B21" s="91"/>
      <c r="C21" s="204"/>
      <c r="D21" s="208"/>
      <c r="E21" s="214"/>
      <c r="F21" s="208"/>
      <c r="G21" s="75" t="s">
        <v>0</v>
      </c>
      <c r="H21" s="74">
        <v>1615.25</v>
      </c>
      <c r="I21" s="74"/>
      <c r="J21" s="74"/>
      <c r="K21" s="74"/>
      <c r="L21" s="74"/>
      <c r="M21" s="74"/>
      <c r="N21" s="74">
        <v>1663.4</v>
      </c>
      <c r="O21" s="13"/>
      <c r="P21" s="13"/>
      <c r="Q21" s="13"/>
      <c r="R21" s="13"/>
      <c r="S21" s="13"/>
      <c r="T21" s="29">
        <f t="shared" si="0"/>
        <v>1.0298096269927257</v>
      </c>
      <c r="U21" s="197"/>
      <c r="V21" s="197"/>
      <c r="W21" s="197"/>
    </row>
    <row r="22" spans="1:23" ht="18.75">
      <c r="A22" s="222"/>
      <c r="B22" s="91"/>
      <c r="C22" s="204"/>
      <c r="D22" s="208"/>
      <c r="E22" s="214">
        <v>12</v>
      </c>
      <c r="F22" s="208" t="s">
        <v>300</v>
      </c>
      <c r="G22" s="75" t="s">
        <v>1</v>
      </c>
      <c r="H22" s="74">
        <v>1257.51</v>
      </c>
      <c r="I22" s="74"/>
      <c r="J22" s="74"/>
      <c r="K22" s="74"/>
      <c r="L22" s="74"/>
      <c r="M22" s="74"/>
      <c r="N22" s="74">
        <v>1295.3599999999999</v>
      </c>
      <c r="O22" s="13"/>
      <c r="P22" s="13"/>
      <c r="Q22" s="13"/>
      <c r="R22" s="13"/>
      <c r="S22" s="13"/>
      <c r="T22" s="29">
        <f t="shared" si="0"/>
        <v>1.0300991642213579</v>
      </c>
      <c r="U22" s="196">
        <v>4185.2950000000001</v>
      </c>
      <c r="V22" s="196">
        <v>4458.04</v>
      </c>
      <c r="W22" s="196">
        <f>V22-U22</f>
        <v>272.74499999999989</v>
      </c>
    </row>
    <row r="23" spans="1:23" ht="18.75">
      <c r="A23" s="222"/>
      <c r="B23" s="91"/>
      <c r="C23" s="204"/>
      <c r="D23" s="208"/>
      <c r="E23" s="214"/>
      <c r="F23" s="208"/>
      <c r="G23" s="75" t="s">
        <v>0</v>
      </c>
      <c r="H23" s="74">
        <v>1483.86</v>
      </c>
      <c r="I23" s="74"/>
      <c r="J23" s="74"/>
      <c r="K23" s="74"/>
      <c r="L23" s="74"/>
      <c r="M23" s="74"/>
      <c r="N23" s="74">
        <v>1528.52</v>
      </c>
      <c r="O23" s="13"/>
      <c r="P23" s="13"/>
      <c r="Q23" s="13"/>
      <c r="R23" s="13"/>
      <c r="S23" s="13"/>
      <c r="T23" s="29">
        <f t="shared" si="0"/>
        <v>1.0300971789791491</v>
      </c>
      <c r="U23" s="197"/>
      <c r="V23" s="197"/>
      <c r="W23" s="197"/>
    </row>
    <row r="24" spans="1:23" ht="18.75">
      <c r="A24" s="222"/>
      <c r="B24" s="91"/>
      <c r="C24" s="204" t="s">
        <v>299</v>
      </c>
      <c r="D24" s="208" t="s">
        <v>7</v>
      </c>
      <c r="E24" s="214">
        <v>13</v>
      </c>
      <c r="F24" s="208" t="s">
        <v>298</v>
      </c>
      <c r="G24" s="75" t="s">
        <v>1</v>
      </c>
      <c r="H24" s="74">
        <v>1919.95</v>
      </c>
      <c r="I24" s="74"/>
      <c r="J24" s="74"/>
      <c r="K24" s="74"/>
      <c r="L24" s="74"/>
      <c r="M24" s="74"/>
      <c r="N24" s="74">
        <v>2073.5500000000002</v>
      </c>
      <c r="O24" s="13"/>
      <c r="P24" s="13"/>
      <c r="Q24" s="13"/>
      <c r="R24" s="13"/>
      <c r="S24" s="13"/>
      <c r="T24" s="29">
        <f t="shared" si="0"/>
        <v>1.0800020833875883</v>
      </c>
      <c r="U24" s="196">
        <v>34115.93</v>
      </c>
      <c r="V24" s="196">
        <v>34737.78</v>
      </c>
      <c r="W24" s="196">
        <f>V24-U24</f>
        <v>621.84999999999854</v>
      </c>
    </row>
    <row r="25" spans="1:23" ht="18.75">
      <c r="A25" s="222"/>
      <c r="B25" s="91"/>
      <c r="C25" s="185"/>
      <c r="D25" s="183"/>
      <c r="E25" s="214"/>
      <c r="F25" s="208"/>
      <c r="G25" s="75" t="s">
        <v>0</v>
      </c>
      <c r="H25" s="74">
        <v>2265.54</v>
      </c>
      <c r="I25" s="74"/>
      <c r="J25" s="74"/>
      <c r="K25" s="74"/>
      <c r="L25" s="74"/>
      <c r="M25" s="74"/>
      <c r="N25" s="74">
        <v>2446.79</v>
      </c>
      <c r="O25" s="13"/>
      <c r="P25" s="13"/>
      <c r="Q25" s="13"/>
      <c r="R25" s="13"/>
      <c r="S25" s="13"/>
      <c r="T25" s="29">
        <f t="shared" si="0"/>
        <v>1.080003001491918</v>
      </c>
      <c r="U25" s="197"/>
      <c r="V25" s="197"/>
      <c r="W25" s="197"/>
    </row>
    <row r="26" spans="1:23" ht="18.75">
      <c r="A26" s="222"/>
      <c r="B26" s="91"/>
      <c r="C26" s="204" t="s">
        <v>297</v>
      </c>
      <c r="D26" s="208" t="s">
        <v>152</v>
      </c>
      <c r="E26" s="214">
        <v>14</v>
      </c>
      <c r="F26" s="208" t="s">
        <v>296</v>
      </c>
      <c r="G26" s="75" t="s">
        <v>1</v>
      </c>
      <c r="H26" s="74">
        <v>1509.53</v>
      </c>
      <c r="I26" s="74"/>
      <c r="J26" s="74"/>
      <c r="K26" s="74"/>
      <c r="L26" s="74"/>
      <c r="M26" s="74"/>
      <c r="N26" s="74">
        <v>1509.53</v>
      </c>
      <c r="O26" s="13"/>
      <c r="P26" s="13"/>
      <c r="Q26" s="13"/>
      <c r="R26" s="13"/>
      <c r="S26" s="13"/>
      <c r="T26" s="29">
        <f t="shared" si="0"/>
        <v>1</v>
      </c>
      <c r="U26" s="196">
        <v>34833.71</v>
      </c>
      <c r="V26" s="196">
        <v>27525.919999999998</v>
      </c>
      <c r="W26" s="196">
        <f>V26-U26</f>
        <v>-7307.7900000000009</v>
      </c>
    </row>
    <row r="27" spans="1:23" ht="18.75">
      <c r="A27" s="222"/>
      <c r="B27" s="91"/>
      <c r="C27" s="185"/>
      <c r="D27" s="183"/>
      <c r="E27" s="214"/>
      <c r="F27" s="208"/>
      <c r="G27" s="75" t="s">
        <v>0</v>
      </c>
      <c r="H27" s="74">
        <v>1781.25</v>
      </c>
      <c r="I27" s="74"/>
      <c r="J27" s="74"/>
      <c r="K27" s="74"/>
      <c r="L27" s="74"/>
      <c r="M27" s="74"/>
      <c r="N27" s="74">
        <v>1781.25</v>
      </c>
      <c r="O27" s="13"/>
      <c r="P27" s="13"/>
      <c r="Q27" s="13"/>
      <c r="R27" s="13"/>
      <c r="S27" s="13"/>
      <c r="T27" s="29">
        <f t="shared" si="0"/>
        <v>1</v>
      </c>
      <c r="U27" s="197"/>
      <c r="V27" s="197"/>
      <c r="W27" s="197"/>
    </row>
    <row r="28" spans="1:23" ht="18.75" customHeight="1">
      <c r="A28" s="222"/>
      <c r="B28" s="91"/>
      <c r="C28" s="212" t="s">
        <v>295</v>
      </c>
      <c r="D28" s="215" t="s">
        <v>126</v>
      </c>
      <c r="E28" s="214">
        <v>15</v>
      </c>
      <c r="F28" s="208" t="s">
        <v>294</v>
      </c>
      <c r="G28" s="75" t="s">
        <v>1</v>
      </c>
      <c r="H28" s="74">
        <v>1627.03</v>
      </c>
      <c r="I28" s="74"/>
      <c r="J28" s="74"/>
      <c r="K28" s="74"/>
      <c r="L28" s="74"/>
      <c r="M28" s="74"/>
      <c r="N28" s="74">
        <v>1724.65</v>
      </c>
      <c r="O28" s="13"/>
      <c r="P28" s="13"/>
      <c r="Q28" s="13"/>
      <c r="R28" s="13"/>
      <c r="S28" s="13"/>
      <c r="T28" s="29">
        <f t="shared" si="0"/>
        <v>1.0599988936897291</v>
      </c>
      <c r="U28" s="196"/>
      <c r="V28" s="196">
        <v>1521.94</v>
      </c>
      <c r="W28" s="196"/>
    </row>
    <row r="29" spans="1:23" ht="18.75">
      <c r="A29" s="222"/>
      <c r="B29" s="91"/>
      <c r="C29" s="219"/>
      <c r="D29" s="220"/>
      <c r="E29" s="214"/>
      <c r="F29" s="208"/>
      <c r="G29" s="75" t="s">
        <v>0</v>
      </c>
      <c r="H29" s="74">
        <v>1919.9</v>
      </c>
      <c r="I29" s="74"/>
      <c r="J29" s="74"/>
      <c r="K29" s="74"/>
      <c r="L29" s="74"/>
      <c r="M29" s="74"/>
      <c r="N29" s="74">
        <v>2035.09</v>
      </c>
      <c r="O29" s="13"/>
      <c r="P29" s="13"/>
      <c r="Q29" s="13"/>
      <c r="R29" s="13"/>
      <c r="S29" s="13"/>
      <c r="T29" s="29">
        <f t="shared" si="0"/>
        <v>1.0599979165581539</v>
      </c>
      <c r="U29" s="197"/>
      <c r="V29" s="197"/>
      <c r="W29" s="197"/>
    </row>
    <row r="30" spans="1:23" ht="18.75">
      <c r="A30" s="222"/>
      <c r="B30" s="91"/>
      <c r="C30" s="219"/>
      <c r="D30" s="220"/>
      <c r="E30" s="214">
        <v>16</v>
      </c>
      <c r="F30" s="208" t="s">
        <v>293</v>
      </c>
      <c r="G30" s="75" t="s">
        <v>1</v>
      </c>
      <c r="H30" s="74">
        <v>1742.75</v>
      </c>
      <c r="I30" s="74"/>
      <c r="J30" s="74"/>
      <c r="K30" s="74"/>
      <c r="L30" s="74"/>
      <c r="M30" s="74"/>
      <c r="N30" s="74">
        <v>1847.31</v>
      </c>
      <c r="O30" s="13"/>
      <c r="P30" s="13"/>
      <c r="Q30" s="13"/>
      <c r="R30" s="13"/>
      <c r="S30" s="13"/>
      <c r="T30" s="29">
        <f t="shared" si="0"/>
        <v>1.0599971309711662</v>
      </c>
      <c r="U30" s="196"/>
      <c r="V30" s="196">
        <v>3152.84</v>
      </c>
      <c r="W30" s="196"/>
    </row>
    <row r="31" spans="1:23" ht="18.75">
      <c r="A31" s="222"/>
      <c r="B31" s="91"/>
      <c r="C31" s="219"/>
      <c r="D31" s="220"/>
      <c r="E31" s="214"/>
      <c r="F31" s="208"/>
      <c r="G31" s="75" t="s">
        <v>0</v>
      </c>
      <c r="H31" s="74">
        <v>2056.44</v>
      </c>
      <c r="I31" s="74"/>
      <c r="J31" s="74"/>
      <c r="K31" s="74"/>
      <c r="L31" s="74"/>
      <c r="M31" s="74"/>
      <c r="N31" s="74">
        <v>2179.83</v>
      </c>
      <c r="O31" s="13"/>
      <c r="P31" s="13"/>
      <c r="Q31" s="13"/>
      <c r="R31" s="13"/>
      <c r="S31" s="13"/>
      <c r="T31" s="29">
        <f t="shared" si="0"/>
        <v>1.060001750598121</v>
      </c>
      <c r="U31" s="197"/>
      <c r="V31" s="197"/>
      <c r="W31" s="197"/>
    </row>
    <row r="32" spans="1:23" ht="18.75">
      <c r="A32" s="222"/>
      <c r="B32" s="91"/>
      <c r="C32" s="219"/>
      <c r="D32" s="220"/>
      <c r="E32" s="214">
        <v>17</v>
      </c>
      <c r="F32" s="208" t="s">
        <v>292</v>
      </c>
      <c r="G32" s="75" t="s">
        <v>1</v>
      </c>
      <c r="H32" s="74">
        <v>1627.03</v>
      </c>
      <c r="I32" s="74"/>
      <c r="J32" s="74"/>
      <c r="K32" s="74"/>
      <c r="L32" s="74"/>
      <c r="M32" s="74"/>
      <c r="N32" s="74">
        <v>1724.65</v>
      </c>
      <c r="O32" s="13"/>
      <c r="P32" s="13"/>
      <c r="Q32" s="13"/>
      <c r="R32" s="13"/>
      <c r="S32" s="13"/>
      <c r="T32" s="29">
        <f t="shared" si="0"/>
        <v>1.0599988936897291</v>
      </c>
      <c r="U32" s="196"/>
      <c r="V32" s="196">
        <v>7204.72</v>
      </c>
      <c r="W32" s="196"/>
    </row>
    <row r="33" spans="1:23" ht="18.75">
      <c r="A33" s="222"/>
      <c r="B33" s="91"/>
      <c r="C33" s="219"/>
      <c r="D33" s="220"/>
      <c r="E33" s="214"/>
      <c r="F33" s="208"/>
      <c r="G33" s="75" t="s">
        <v>0</v>
      </c>
      <c r="H33" s="74">
        <v>1919.9</v>
      </c>
      <c r="I33" s="74"/>
      <c r="J33" s="74"/>
      <c r="K33" s="74"/>
      <c r="L33" s="74"/>
      <c r="M33" s="74"/>
      <c r="N33" s="74">
        <v>2035.09</v>
      </c>
      <c r="O33" s="13"/>
      <c r="P33" s="13"/>
      <c r="Q33" s="13"/>
      <c r="R33" s="13"/>
      <c r="S33" s="13"/>
      <c r="T33" s="29">
        <f t="shared" si="0"/>
        <v>1.0599979165581539</v>
      </c>
      <c r="U33" s="197"/>
      <c r="V33" s="197"/>
      <c r="W33" s="197"/>
    </row>
    <row r="34" spans="1:23" ht="18.75">
      <c r="A34" s="222"/>
      <c r="B34" s="91"/>
      <c r="C34" s="219"/>
      <c r="D34" s="220"/>
      <c r="E34" s="214">
        <v>18</v>
      </c>
      <c r="F34" s="208" t="s">
        <v>291</v>
      </c>
      <c r="G34" s="75" t="s">
        <v>1</v>
      </c>
      <c r="H34" s="74">
        <v>1613.78</v>
      </c>
      <c r="I34" s="74"/>
      <c r="J34" s="74"/>
      <c r="K34" s="74"/>
      <c r="L34" s="74"/>
      <c r="M34" s="74"/>
      <c r="N34" s="74">
        <v>1710.61</v>
      </c>
      <c r="O34" s="13"/>
      <c r="P34" s="13"/>
      <c r="Q34" s="13"/>
      <c r="R34" s="13"/>
      <c r="S34" s="13"/>
      <c r="T34" s="29">
        <f t="shared" si="0"/>
        <v>1.0600019829220835</v>
      </c>
      <c r="U34" s="196"/>
      <c r="V34" s="196">
        <v>3759.93</v>
      </c>
      <c r="W34" s="196"/>
    </row>
    <row r="35" spans="1:23" ht="18.75">
      <c r="A35" s="222"/>
      <c r="B35" s="91"/>
      <c r="C35" s="219"/>
      <c r="D35" s="220"/>
      <c r="E35" s="214"/>
      <c r="F35" s="208"/>
      <c r="G35" s="75" t="s">
        <v>0</v>
      </c>
      <c r="H35" s="74">
        <v>1904.26</v>
      </c>
      <c r="I35" s="74"/>
      <c r="J35" s="74"/>
      <c r="K35" s="74"/>
      <c r="L35" s="74"/>
      <c r="M35" s="74"/>
      <c r="N35" s="74">
        <v>2018.52</v>
      </c>
      <c r="O35" s="13"/>
      <c r="P35" s="13"/>
      <c r="Q35" s="13"/>
      <c r="R35" s="13"/>
      <c r="S35" s="13"/>
      <c r="T35" s="29">
        <f t="shared" si="0"/>
        <v>1.0600023106088454</v>
      </c>
      <c r="U35" s="197"/>
      <c r="V35" s="197"/>
      <c r="W35" s="197"/>
    </row>
    <row r="36" spans="1:23" ht="18.75">
      <c r="A36" s="222"/>
      <c r="B36" s="91"/>
      <c r="C36" s="219"/>
      <c r="D36" s="220"/>
      <c r="E36" s="214">
        <v>19</v>
      </c>
      <c r="F36" s="208" t="s">
        <v>290</v>
      </c>
      <c r="G36" s="75" t="s">
        <v>1</v>
      </c>
      <c r="H36" s="74">
        <v>1421.47</v>
      </c>
      <c r="I36" s="74"/>
      <c r="J36" s="74"/>
      <c r="K36" s="74"/>
      <c r="L36" s="74"/>
      <c r="M36" s="74"/>
      <c r="N36" s="74">
        <v>1506.75</v>
      </c>
      <c r="O36" s="13"/>
      <c r="P36" s="13"/>
      <c r="Q36" s="13"/>
      <c r="R36" s="13"/>
      <c r="S36" s="13"/>
      <c r="T36" s="29">
        <f t="shared" si="0"/>
        <v>1.0599942313239112</v>
      </c>
      <c r="U36" s="196"/>
      <c r="V36" s="196">
        <v>39256.839999999997</v>
      </c>
      <c r="W36" s="196"/>
    </row>
    <row r="37" spans="1:23" ht="18.75">
      <c r="A37" s="222"/>
      <c r="B37" s="91"/>
      <c r="C37" s="219"/>
      <c r="D37" s="220"/>
      <c r="E37" s="214"/>
      <c r="F37" s="208"/>
      <c r="G37" s="75" t="s">
        <v>0</v>
      </c>
      <c r="H37" s="74">
        <v>1677.33</v>
      </c>
      <c r="I37" s="74"/>
      <c r="J37" s="74"/>
      <c r="K37" s="74"/>
      <c r="L37" s="74"/>
      <c r="M37" s="74"/>
      <c r="N37" s="74">
        <v>1777.97</v>
      </c>
      <c r="O37" s="13"/>
      <c r="P37" s="13"/>
      <c r="Q37" s="13"/>
      <c r="R37" s="13"/>
      <c r="S37" s="13"/>
      <c r="T37" s="29">
        <f t="shared" ref="T37:T60" si="1">IF(H37=0,0,N37/H37)</f>
        <v>1.0600001192371209</v>
      </c>
      <c r="U37" s="197"/>
      <c r="V37" s="197"/>
      <c r="W37" s="197"/>
    </row>
    <row r="38" spans="1:23" ht="18.75">
      <c r="A38" s="222"/>
      <c r="B38" s="91"/>
      <c r="C38" s="219"/>
      <c r="D38" s="220"/>
      <c r="E38" s="214">
        <v>20</v>
      </c>
      <c r="F38" s="208" t="s">
        <v>289</v>
      </c>
      <c r="G38" s="75" t="s">
        <v>1</v>
      </c>
      <c r="H38" s="74">
        <v>1595.69</v>
      </c>
      <c r="I38" s="74"/>
      <c r="J38" s="74"/>
      <c r="K38" s="74"/>
      <c r="L38" s="74"/>
      <c r="M38" s="74"/>
      <c r="N38" s="74">
        <v>1659.52</v>
      </c>
      <c r="O38" s="13"/>
      <c r="P38" s="13"/>
      <c r="Q38" s="13"/>
      <c r="R38" s="13"/>
      <c r="S38" s="13"/>
      <c r="T38" s="29">
        <f t="shared" si="1"/>
        <v>1.0400015040515387</v>
      </c>
      <c r="U38" s="196"/>
      <c r="V38" s="196">
        <v>3312.22</v>
      </c>
      <c r="W38" s="196"/>
    </row>
    <row r="39" spans="1:23" ht="18.75">
      <c r="A39" s="222"/>
      <c r="B39" s="91"/>
      <c r="C39" s="219"/>
      <c r="D39" s="220"/>
      <c r="E39" s="214"/>
      <c r="F39" s="208"/>
      <c r="G39" s="75" t="s">
        <v>0</v>
      </c>
      <c r="H39" s="74">
        <v>1882.91</v>
      </c>
      <c r="I39" s="74"/>
      <c r="J39" s="74"/>
      <c r="K39" s="74"/>
      <c r="L39" s="74"/>
      <c r="M39" s="74"/>
      <c r="N39" s="74">
        <v>1958.23</v>
      </c>
      <c r="O39" s="13"/>
      <c r="P39" s="13"/>
      <c r="Q39" s="13"/>
      <c r="R39" s="13"/>
      <c r="S39" s="13"/>
      <c r="T39" s="29">
        <f t="shared" si="1"/>
        <v>1.040001911934187</v>
      </c>
      <c r="U39" s="197"/>
      <c r="V39" s="197"/>
      <c r="W39" s="197"/>
    </row>
    <row r="40" spans="1:23" ht="18.75">
      <c r="A40" s="222"/>
      <c r="B40" s="91"/>
      <c r="C40" s="219"/>
      <c r="D40" s="220"/>
      <c r="E40" s="214">
        <v>21</v>
      </c>
      <c r="F40" s="208" t="s">
        <v>288</v>
      </c>
      <c r="G40" s="75" t="s">
        <v>1</v>
      </c>
      <c r="H40" s="74">
        <v>1627.03</v>
      </c>
      <c r="I40" s="74"/>
      <c r="J40" s="74"/>
      <c r="K40" s="74"/>
      <c r="L40" s="74"/>
      <c r="M40" s="74"/>
      <c r="N40" s="74">
        <v>1724.65</v>
      </c>
      <c r="O40" s="13"/>
      <c r="P40" s="13"/>
      <c r="Q40" s="13"/>
      <c r="R40" s="13"/>
      <c r="S40" s="13"/>
      <c r="T40" s="29">
        <f t="shared" si="1"/>
        <v>1.0599988936897291</v>
      </c>
      <c r="U40" s="196"/>
      <c r="V40" s="196">
        <v>8478.61</v>
      </c>
      <c r="W40" s="196"/>
    </row>
    <row r="41" spans="1:23" ht="18.75">
      <c r="A41" s="222"/>
      <c r="B41" s="91"/>
      <c r="C41" s="219"/>
      <c r="D41" s="220"/>
      <c r="E41" s="214"/>
      <c r="F41" s="208"/>
      <c r="G41" s="75" t="s">
        <v>0</v>
      </c>
      <c r="H41" s="74">
        <v>1919.9</v>
      </c>
      <c r="I41" s="74"/>
      <c r="J41" s="74"/>
      <c r="K41" s="74"/>
      <c r="L41" s="74"/>
      <c r="M41" s="74"/>
      <c r="N41" s="74">
        <v>2035.09</v>
      </c>
      <c r="O41" s="13"/>
      <c r="P41" s="13"/>
      <c r="Q41" s="13"/>
      <c r="R41" s="13"/>
      <c r="S41" s="13"/>
      <c r="T41" s="29">
        <f t="shared" si="1"/>
        <v>1.0599979165581539</v>
      </c>
      <c r="U41" s="197"/>
      <c r="V41" s="197"/>
      <c r="W41" s="197"/>
    </row>
    <row r="42" spans="1:23" ht="18.75">
      <c r="A42" s="222"/>
      <c r="B42" s="91"/>
      <c r="C42" s="219"/>
      <c r="D42" s="220"/>
      <c r="E42" s="214">
        <v>22</v>
      </c>
      <c r="F42" s="208" t="s">
        <v>287</v>
      </c>
      <c r="G42" s="75" t="s">
        <v>1</v>
      </c>
      <c r="H42" s="74">
        <v>1093.44</v>
      </c>
      <c r="I42" s="74"/>
      <c r="J42" s="74"/>
      <c r="K42" s="74"/>
      <c r="L42" s="74"/>
      <c r="M42" s="74"/>
      <c r="N42" s="74">
        <v>1159.05</v>
      </c>
      <c r="O42" s="13"/>
      <c r="P42" s="13"/>
      <c r="Q42" s="13"/>
      <c r="R42" s="13"/>
      <c r="S42" s="13"/>
      <c r="T42" s="29">
        <f t="shared" si="1"/>
        <v>1.0600032923617206</v>
      </c>
      <c r="U42" s="196"/>
      <c r="V42" s="196">
        <v>18358.29</v>
      </c>
      <c r="W42" s="196"/>
    </row>
    <row r="43" spans="1:23" ht="18.75">
      <c r="A43" s="222"/>
      <c r="B43" s="91"/>
      <c r="C43" s="219"/>
      <c r="D43" s="220"/>
      <c r="E43" s="214"/>
      <c r="F43" s="208"/>
      <c r="G43" s="75" t="s">
        <v>0</v>
      </c>
      <c r="H43" s="74">
        <v>1290.26</v>
      </c>
      <c r="I43" s="74"/>
      <c r="J43" s="74"/>
      <c r="K43" s="74"/>
      <c r="L43" s="74"/>
      <c r="M43" s="74"/>
      <c r="N43" s="74">
        <v>1367.68</v>
      </c>
      <c r="O43" s="13"/>
      <c r="P43" s="13"/>
      <c r="Q43" s="13"/>
      <c r="R43" s="13"/>
      <c r="S43" s="13"/>
      <c r="T43" s="29">
        <f t="shared" si="1"/>
        <v>1.060003410165393</v>
      </c>
      <c r="U43" s="197"/>
      <c r="V43" s="197"/>
      <c r="W43" s="197"/>
    </row>
    <row r="44" spans="1:23" ht="255.75" customHeight="1">
      <c r="A44" s="222"/>
      <c r="B44" s="91"/>
      <c r="C44" s="213"/>
      <c r="D44" s="216"/>
      <c r="E44" s="94">
        <v>23</v>
      </c>
      <c r="F44" s="93" t="s">
        <v>286</v>
      </c>
      <c r="G44" s="75" t="s">
        <v>1</v>
      </c>
      <c r="H44" s="74">
        <v>4990.53</v>
      </c>
      <c r="I44" s="74"/>
      <c r="J44" s="74"/>
      <c r="K44" s="74"/>
      <c r="L44" s="74"/>
      <c r="M44" s="74"/>
      <c r="N44" s="74">
        <v>4990.53</v>
      </c>
      <c r="O44" s="13"/>
      <c r="P44" s="13"/>
      <c r="Q44" s="13"/>
      <c r="R44" s="13"/>
      <c r="S44" s="13"/>
      <c r="T44" s="29">
        <f t="shared" si="1"/>
        <v>1</v>
      </c>
      <c r="U44" s="88"/>
      <c r="V44" s="88">
        <v>142587.10999999999</v>
      </c>
      <c r="W44" s="88"/>
    </row>
    <row r="45" spans="1:23" ht="18.75">
      <c r="A45" s="92"/>
      <c r="B45" s="91"/>
      <c r="C45" s="212" t="s">
        <v>285</v>
      </c>
      <c r="D45" s="215" t="s">
        <v>126</v>
      </c>
      <c r="E45" s="217">
        <v>24</v>
      </c>
      <c r="F45" s="215" t="s">
        <v>284</v>
      </c>
      <c r="G45" s="75" t="s">
        <v>1</v>
      </c>
      <c r="H45" s="74">
        <v>1627.03</v>
      </c>
      <c r="I45" s="74">
        <v>1627.03</v>
      </c>
      <c r="J45" s="74">
        <v>1627.03</v>
      </c>
      <c r="K45" s="74">
        <v>1627.03</v>
      </c>
      <c r="L45" s="74">
        <v>1627.03</v>
      </c>
      <c r="M45" s="74">
        <v>1627.03</v>
      </c>
      <c r="N45" s="74">
        <v>1724.65</v>
      </c>
      <c r="O45" s="13"/>
      <c r="P45" s="13"/>
      <c r="Q45" s="13"/>
      <c r="R45" s="13"/>
      <c r="S45" s="13"/>
      <c r="T45" s="29">
        <f t="shared" si="1"/>
        <v>1.0599988936897291</v>
      </c>
      <c r="U45" s="88"/>
      <c r="V45" s="88"/>
      <c r="W45" s="88"/>
    </row>
    <row r="46" spans="1:23" ht="19.5" thickBot="1">
      <c r="A46" s="92"/>
      <c r="B46" s="91"/>
      <c r="C46" s="213"/>
      <c r="D46" s="216"/>
      <c r="E46" s="218"/>
      <c r="F46" s="216"/>
      <c r="G46" s="75" t="s">
        <v>0</v>
      </c>
      <c r="H46" s="74">
        <v>1919.9</v>
      </c>
      <c r="I46" s="74">
        <v>1919.9</v>
      </c>
      <c r="J46" s="74">
        <v>1919.9</v>
      </c>
      <c r="K46" s="74">
        <v>1919.9</v>
      </c>
      <c r="L46" s="74">
        <v>1919.9</v>
      </c>
      <c r="M46" s="74">
        <v>1919.9</v>
      </c>
      <c r="N46" s="74">
        <v>2035.09</v>
      </c>
      <c r="O46" s="13"/>
      <c r="P46" s="13"/>
      <c r="Q46" s="13"/>
      <c r="R46" s="13"/>
      <c r="S46" s="13"/>
      <c r="T46" s="29">
        <f t="shared" si="1"/>
        <v>1.0599979165581539</v>
      </c>
      <c r="U46" s="88"/>
      <c r="V46" s="88"/>
      <c r="W46" s="88"/>
    </row>
    <row r="47" spans="1:23" ht="39.75" customHeight="1">
      <c r="A47" s="209" t="s">
        <v>283</v>
      </c>
      <c r="B47" s="90"/>
      <c r="C47" s="89" t="s">
        <v>282</v>
      </c>
      <c r="D47" s="13" t="s">
        <v>106</v>
      </c>
      <c r="E47" s="15">
        <v>25</v>
      </c>
      <c r="F47" s="13" t="s">
        <v>281</v>
      </c>
      <c r="G47" s="75" t="s">
        <v>13</v>
      </c>
      <c r="H47" s="74">
        <v>1869.6</v>
      </c>
      <c r="I47" s="74"/>
      <c r="J47" s="74"/>
      <c r="K47" s="74"/>
      <c r="L47" s="74"/>
      <c r="M47" s="74"/>
      <c r="N47" s="74">
        <v>1996.02</v>
      </c>
      <c r="O47" s="74"/>
      <c r="P47" s="74"/>
      <c r="Q47" s="74"/>
      <c r="R47" s="74"/>
      <c r="S47" s="74"/>
      <c r="T47" s="29">
        <f t="shared" si="1"/>
        <v>1.0676187419768934</v>
      </c>
      <c r="U47" s="88">
        <v>1999.25</v>
      </c>
      <c r="V47" s="88">
        <v>1859.24</v>
      </c>
      <c r="W47" s="88">
        <f>V47-U47</f>
        <v>-140.01</v>
      </c>
    </row>
    <row r="48" spans="1:23" ht="19.5" customHeight="1">
      <c r="A48" s="210"/>
      <c r="B48" s="86"/>
      <c r="C48" s="198" t="s">
        <v>280</v>
      </c>
      <c r="D48" s="205" t="s">
        <v>106</v>
      </c>
      <c r="E48" s="200">
        <v>26</v>
      </c>
      <c r="F48" s="142" t="s">
        <v>279</v>
      </c>
      <c r="G48" s="75" t="s">
        <v>13</v>
      </c>
      <c r="H48" s="74">
        <v>1302.27</v>
      </c>
      <c r="I48" s="74"/>
      <c r="J48" s="74"/>
      <c r="K48" s="74"/>
      <c r="L48" s="74"/>
      <c r="M48" s="74"/>
      <c r="N48" s="74">
        <v>1425.99</v>
      </c>
      <c r="O48" s="74"/>
      <c r="P48" s="74"/>
      <c r="Q48" s="74"/>
      <c r="R48" s="74"/>
      <c r="S48" s="74"/>
      <c r="T48" s="29">
        <f t="shared" si="1"/>
        <v>1.0950033403211317</v>
      </c>
      <c r="U48" s="196">
        <v>2121.6</v>
      </c>
      <c r="V48" s="196">
        <v>2185.04</v>
      </c>
      <c r="W48" s="196">
        <f>V48-U48</f>
        <v>63.440000000000055</v>
      </c>
    </row>
    <row r="49" spans="1:24" ht="18.75">
      <c r="A49" s="210"/>
      <c r="B49" s="87"/>
      <c r="C49" s="199"/>
      <c r="D49" s="206"/>
      <c r="E49" s="200"/>
      <c r="F49" s="142"/>
      <c r="G49" s="75" t="s">
        <v>276</v>
      </c>
      <c r="H49" s="74">
        <v>1302.27</v>
      </c>
      <c r="I49" s="74"/>
      <c r="J49" s="74"/>
      <c r="K49" s="74"/>
      <c r="L49" s="74"/>
      <c r="M49" s="74"/>
      <c r="N49" s="74">
        <v>1425.99</v>
      </c>
      <c r="O49" s="74"/>
      <c r="P49" s="74"/>
      <c r="Q49" s="74"/>
      <c r="R49" s="74"/>
      <c r="S49" s="74"/>
      <c r="T49" s="29">
        <f t="shared" si="1"/>
        <v>1.0950033403211317</v>
      </c>
      <c r="U49" s="197"/>
      <c r="V49" s="197"/>
      <c r="W49" s="197"/>
    </row>
    <row r="50" spans="1:24" ht="37.5" customHeight="1">
      <c r="A50" s="210"/>
      <c r="B50" s="86"/>
      <c r="C50" s="212" t="s">
        <v>278</v>
      </c>
      <c r="D50" s="205" t="s">
        <v>106</v>
      </c>
      <c r="E50" s="200">
        <v>27</v>
      </c>
      <c r="F50" s="142" t="s">
        <v>277</v>
      </c>
      <c r="G50" s="75" t="s">
        <v>13</v>
      </c>
      <c r="H50" s="74">
        <v>1242.82</v>
      </c>
      <c r="I50" s="74"/>
      <c r="J50" s="74"/>
      <c r="K50" s="74"/>
      <c r="L50" s="74"/>
      <c r="M50" s="74"/>
      <c r="N50" s="74">
        <v>1342.25</v>
      </c>
      <c r="O50" s="74"/>
      <c r="P50" s="74"/>
      <c r="Q50" s="74"/>
      <c r="R50" s="74"/>
      <c r="S50" s="74"/>
      <c r="T50" s="29">
        <f t="shared" si="1"/>
        <v>1.0800035403356882</v>
      </c>
      <c r="U50" s="196">
        <v>600</v>
      </c>
      <c r="V50" s="196">
        <v>359.84</v>
      </c>
      <c r="W50" s="196">
        <f>V50-U50</f>
        <v>-240.16000000000003</v>
      </c>
    </row>
    <row r="51" spans="1:24" ht="19.5" thickBot="1">
      <c r="A51" s="211"/>
      <c r="B51" s="85"/>
      <c r="C51" s="213"/>
      <c r="D51" s="206"/>
      <c r="E51" s="200"/>
      <c r="F51" s="142"/>
      <c r="G51" s="75" t="s">
        <v>276</v>
      </c>
      <c r="H51" s="74">
        <v>1242.82</v>
      </c>
      <c r="I51" s="74"/>
      <c r="J51" s="74"/>
      <c r="K51" s="74"/>
      <c r="L51" s="74"/>
      <c r="M51" s="74"/>
      <c r="N51" s="74">
        <v>1342.25</v>
      </c>
      <c r="O51" s="74"/>
      <c r="P51" s="74"/>
      <c r="Q51" s="74"/>
      <c r="R51" s="74"/>
      <c r="S51" s="74"/>
      <c r="T51" s="29">
        <f t="shared" si="1"/>
        <v>1.0800035403356882</v>
      </c>
      <c r="U51" s="197"/>
      <c r="V51" s="197"/>
      <c r="W51" s="197"/>
    </row>
    <row r="52" spans="1:24" ht="18.75">
      <c r="A52" s="201" t="s">
        <v>275</v>
      </c>
      <c r="B52" s="84"/>
      <c r="C52" s="204" t="s">
        <v>274</v>
      </c>
      <c r="D52" s="142" t="s">
        <v>106</v>
      </c>
      <c r="E52" s="200">
        <v>28</v>
      </c>
      <c r="F52" s="142" t="s">
        <v>273</v>
      </c>
      <c r="G52" s="75" t="s">
        <v>1</v>
      </c>
      <c r="H52" s="74">
        <v>1250.6400000000001</v>
      </c>
      <c r="I52" s="74"/>
      <c r="J52" s="74"/>
      <c r="K52" s="74"/>
      <c r="L52" s="74"/>
      <c r="M52" s="74"/>
      <c r="N52" s="74">
        <v>1301.95</v>
      </c>
      <c r="O52" s="74"/>
      <c r="P52" s="74"/>
      <c r="Q52" s="74"/>
      <c r="R52" s="74"/>
      <c r="S52" s="74"/>
      <c r="T52" s="29">
        <f t="shared" si="1"/>
        <v>1.0410269941789803</v>
      </c>
      <c r="U52" s="196">
        <v>48536.2</v>
      </c>
      <c r="V52" s="196">
        <v>40759.9</v>
      </c>
      <c r="W52" s="196">
        <f>V52-U52</f>
        <v>-7776.2999999999956</v>
      </c>
      <c r="X52" s="2"/>
    </row>
    <row r="53" spans="1:24" ht="18.75">
      <c r="A53" s="202"/>
      <c r="B53" s="76"/>
      <c r="C53" s="204"/>
      <c r="D53" s="142"/>
      <c r="E53" s="200"/>
      <c r="F53" s="142"/>
      <c r="G53" s="75" t="s">
        <v>0</v>
      </c>
      <c r="H53" s="74">
        <v>1475.76</v>
      </c>
      <c r="I53" s="74"/>
      <c r="J53" s="74"/>
      <c r="K53" s="74"/>
      <c r="L53" s="74"/>
      <c r="M53" s="74"/>
      <c r="N53" s="74">
        <v>1536.3</v>
      </c>
      <c r="O53" s="74"/>
      <c r="P53" s="74"/>
      <c r="Q53" s="74"/>
      <c r="R53" s="74"/>
      <c r="S53" s="74"/>
      <c r="T53" s="29">
        <f t="shared" si="1"/>
        <v>1.0410229305578143</v>
      </c>
      <c r="U53" s="197"/>
      <c r="V53" s="197"/>
      <c r="W53" s="197"/>
      <c r="X53" s="2"/>
    </row>
    <row r="54" spans="1:24" ht="18.75">
      <c r="A54" s="202"/>
      <c r="B54" s="77"/>
      <c r="C54" s="140" t="s">
        <v>272</v>
      </c>
      <c r="D54" s="142" t="s">
        <v>106</v>
      </c>
      <c r="E54" s="200">
        <v>29</v>
      </c>
      <c r="F54" s="142" t="s">
        <v>271</v>
      </c>
      <c r="G54" s="75" t="s">
        <v>1</v>
      </c>
      <c r="H54" s="74">
        <v>1213.45</v>
      </c>
      <c r="I54" s="74"/>
      <c r="J54" s="74"/>
      <c r="K54" s="74"/>
      <c r="L54" s="74"/>
      <c r="M54" s="74"/>
      <c r="N54" s="74">
        <v>1286.24</v>
      </c>
      <c r="O54" s="74"/>
      <c r="P54" s="74"/>
      <c r="Q54" s="74"/>
      <c r="R54" s="74"/>
      <c r="S54" s="74"/>
      <c r="T54" s="29">
        <f t="shared" si="1"/>
        <v>1.05998599035807</v>
      </c>
      <c r="U54" s="196">
        <v>23968.5</v>
      </c>
      <c r="V54" s="196">
        <v>23486.98</v>
      </c>
      <c r="W54" s="196">
        <f>V54-U54</f>
        <v>-481.52000000000044</v>
      </c>
      <c r="X54" s="2"/>
    </row>
    <row r="55" spans="1:24" ht="18.75">
      <c r="A55" s="202"/>
      <c r="B55" s="76"/>
      <c r="C55" s="140"/>
      <c r="D55" s="142"/>
      <c r="E55" s="200"/>
      <c r="F55" s="142"/>
      <c r="G55" s="75" t="s">
        <v>0</v>
      </c>
      <c r="H55" s="74">
        <v>1431.87</v>
      </c>
      <c r="I55" s="74"/>
      <c r="J55" s="74"/>
      <c r="K55" s="74"/>
      <c r="L55" s="74"/>
      <c r="M55" s="74"/>
      <c r="N55" s="74">
        <v>1517.76</v>
      </c>
      <c r="O55" s="74"/>
      <c r="P55" s="74"/>
      <c r="Q55" s="74"/>
      <c r="R55" s="74"/>
      <c r="S55" s="74"/>
      <c r="T55" s="29">
        <f t="shared" si="1"/>
        <v>1.0599844957991997</v>
      </c>
      <c r="U55" s="197"/>
      <c r="V55" s="197"/>
      <c r="W55" s="197"/>
      <c r="X55" s="2"/>
    </row>
    <row r="56" spans="1:24" ht="18.75">
      <c r="A56" s="202"/>
      <c r="B56" s="77"/>
      <c r="C56" s="176" t="s">
        <v>270</v>
      </c>
      <c r="D56" s="205" t="s">
        <v>106</v>
      </c>
      <c r="E56" s="200">
        <v>30</v>
      </c>
      <c r="F56" s="142" t="s">
        <v>269</v>
      </c>
      <c r="G56" s="75" t="s">
        <v>1</v>
      </c>
      <c r="H56" s="74">
        <v>1619.9</v>
      </c>
      <c r="I56" s="74"/>
      <c r="J56" s="74"/>
      <c r="K56" s="74"/>
      <c r="L56" s="74"/>
      <c r="M56" s="74"/>
      <c r="N56" s="74">
        <v>1733.29</v>
      </c>
      <c r="O56" s="74"/>
      <c r="P56" s="74"/>
      <c r="Q56" s="74"/>
      <c r="R56" s="74"/>
      <c r="S56" s="74"/>
      <c r="T56" s="29">
        <f t="shared" si="1"/>
        <v>1.0699981480338292</v>
      </c>
      <c r="U56" s="196">
        <v>16546.25</v>
      </c>
      <c r="V56" s="196">
        <v>13914.69</v>
      </c>
      <c r="W56" s="196">
        <f>V56-U56</f>
        <v>-2631.5599999999995</v>
      </c>
      <c r="X56" s="2"/>
    </row>
    <row r="57" spans="1:24" ht="18.75">
      <c r="A57" s="202"/>
      <c r="B57" s="76"/>
      <c r="C57" s="177"/>
      <c r="D57" s="206"/>
      <c r="E57" s="200"/>
      <c r="F57" s="142"/>
      <c r="G57" s="75" t="s">
        <v>0</v>
      </c>
      <c r="H57" s="74">
        <v>1911.48</v>
      </c>
      <c r="I57" s="74"/>
      <c r="J57" s="74"/>
      <c r="K57" s="74"/>
      <c r="L57" s="74"/>
      <c r="M57" s="74"/>
      <c r="N57" s="74">
        <v>2045.28</v>
      </c>
      <c r="O57" s="74"/>
      <c r="P57" s="74"/>
      <c r="Q57" s="74"/>
      <c r="R57" s="74"/>
      <c r="S57" s="74"/>
      <c r="T57" s="29">
        <f t="shared" si="1"/>
        <v>1.0699981166426016</v>
      </c>
      <c r="U57" s="197"/>
      <c r="V57" s="197"/>
      <c r="W57" s="197"/>
      <c r="X57" s="2"/>
    </row>
    <row r="58" spans="1:24" ht="22.5" customHeight="1">
      <c r="A58" s="202"/>
      <c r="B58" s="77"/>
      <c r="C58" s="83" t="s">
        <v>268</v>
      </c>
      <c r="D58" s="13" t="s">
        <v>106</v>
      </c>
      <c r="E58" s="15">
        <v>31</v>
      </c>
      <c r="F58" s="13" t="s">
        <v>267</v>
      </c>
      <c r="G58" s="75" t="s">
        <v>1</v>
      </c>
      <c r="H58" s="74">
        <v>1272.3599999999999</v>
      </c>
      <c r="I58" s="74"/>
      <c r="J58" s="74"/>
      <c r="K58" s="74"/>
      <c r="L58" s="74"/>
      <c r="M58" s="74"/>
      <c r="N58" s="74">
        <v>1446.1</v>
      </c>
      <c r="O58" s="74"/>
      <c r="P58" s="74"/>
      <c r="Q58" s="74"/>
      <c r="R58" s="74"/>
      <c r="S58" s="74"/>
      <c r="T58" s="29">
        <f t="shared" si="1"/>
        <v>1.1365494042566568</v>
      </c>
      <c r="U58" s="82">
        <v>5360.5</v>
      </c>
      <c r="V58" s="82">
        <v>4043.26</v>
      </c>
      <c r="W58" s="82">
        <f>V58-U58</f>
        <v>-1317.2399999999998</v>
      </c>
      <c r="X58" s="2"/>
    </row>
    <row r="59" spans="1:24" s="5" customFormat="1" ht="27" customHeight="1">
      <c r="A59" s="202"/>
      <c r="B59" s="72"/>
      <c r="C59" s="144" t="s">
        <v>266</v>
      </c>
      <c r="D59" s="145" t="s">
        <v>3</v>
      </c>
      <c r="E59" s="146">
        <v>32</v>
      </c>
      <c r="F59" s="145" t="s">
        <v>265</v>
      </c>
      <c r="G59" s="9" t="s">
        <v>1</v>
      </c>
      <c r="H59" s="8">
        <v>1385.71</v>
      </c>
      <c r="I59" s="8"/>
      <c r="J59" s="8"/>
      <c r="K59" s="8"/>
      <c r="L59" s="8"/>
      <c r="M59" s="8"/>
      <c r="N59" s="8">
        <v>1468.86</v>
      </c>
      <c r="O59" s="8"/>
      <c r="P59" s="8"/>
      <c r="Q59" s="8"/>
      <c r="R59" s="8"/>
      <c r="S59" s="8"/>
      <c r="T59" s="51">
        <f t="shared" si="1"/>
        <v>1.0600053402227017</v>
      </c>
      <c r="U59" s="192">
        <v>55999.54</v>
      </c>
      <c r="V59" s="192">
        <v>24658.06</v>
      </c>
      <c r="W59" s="192">
        <f>V59-U59</f>
        <v>-31341.48</v>
      </c>
      <c r="X59" s="81"/>
    </row>
    <row r="60" spans="1:24" s="5" customFormat="1" ht="26.25" customHeight="1">
      <c r="A60" s="202"/>
      <c r="B60" s="73"/>
      <c r="C60" s="144"/>
      <c r="D60" s="145"/>
      <c r="E60" s="146"/>
      <c r="F60" s="145"/>
      <c r="G60" s="9" t="s">
        <v>0</v>
      </c>
      <c r="H60" s="8">
        <v>1635.14</v>
      </c>
      <c r="I60" s="8"/>
      <c r="J60" s="8"/>
      <c r="K60" s="8"/>
      <c r="L60" s="8"/>
      <c r="M60" s="8"/>
      <c r="N60" s="8">
        <v>1733.25</v>
      </c>
      <c r="O60" s="8"/>
      <c r="P60" s="8"/>
      <c r="Q60" s="8"/>
      <c r="R60" s="8"/>
      <c r="S60" s="8"/>
      <c r="T60" s="51">
        <f t="shared" si="1"/>
        <v>1.0600009785094853</v>
      </c>
      <c r="U60" s="193"/>
      <c r="V60" s="193"/>
      <c r="W60" s="193"/>
      <c r="X60" s="81"/>
    </row>
    <row r="61" spans="1:24" s="26" customFormat="1" ht="18.75">
      <c r="A61" s="202"/>
      <c r="B61" s="80"/>
      <c r="C61" s="175" t="s">
        <v>264</v>
      </c>
      <c r="D61" s="154" t="s">
        <v>7</v>
      </c>
      <c r="E61" s="153">
        <v>33</v>
      </c>
      <c r="F61" s="154" t="s">
        <v>263</v>
      </c>
      <c r="G61" s="14" t="s">
        <v>1</v>
      </c>
      <c r="H61" s="31">
        <v>1562.22</v>
      </c>
      <c r="I61" s="31"/>
      <c r="J61" s="31"/>
      <c r="K61" s="31"/>
      <c r="L61" s="31"/>
      <c r="M61" s="31"/>
      <c r="N61" s="31">
        <v>1796.55</v>
      </c>
      <c r="O61" s="31"/>
      <c r="P61" s="31"/>
      <c r="Q61" s="31"/>
      <c r="R61" s="31"/>
      <c r="S61" s="31"/>
      <c r="T61" s="79">
        <f>N61/H61</f>
        <v>1.1499980796558742</v>
      </c>
      <c r="U61" s="78"/>
      <c r="V61" s="78"/>
      <c r="W61" s="78"/>
      <c r="X61" s="62"/>
    </row>
    <row r="62" spans="1:24" s="26" customFormat="1" ht="18.75">
      <c r="A62" s="202"/>
      <c r="B62" s="80"/>
      <c r="C62" s="141"/>
      <c r="D62" s="143"/>
      <c r="E62" s="207"/>
      <c r="F62" s="143"/>
      <c r="G62" s="14" t="s">
        <v>0</v>
      </c>
      <c r="H62" s="31">
        <v>1843.42</v>
      </c>
      <c r="I62" s="31"/>
      <c r="J62" s="31"/>
      <c r="K62" s="31"/>
      <c r="L62" s="31"/>
      <c r="M62" s="31"/>
      <c r="N62" s="31">
        <v>2119.9299999999998</v>
      </c>
      <c r="O62" s="31"/>
      <c r="P62" s="31"/>
      <c r="Q62" s="31"/>
      <c r="R62" s="31"/>
      <c r="S62" s="31"/>
      <c r="T62" s="79">
        <f>N62/H62</f>
        <v>1.1499983725900771</v>
      </c>
      <c r="U62" s="78"/>
      <c r="V62" s="78"/>
      <c r="W62" s="78"/>
      <c r="X62" s="62"/>
    </row>
    <row r="63" spans="1:24" ht="18.75">
      <c r="A63" s="202"/>
      <c r="B63" s="77"/>
      <c r="C63" s="140" t="s">
        <v>262</v>
      </c>
      <c r="D63" s="208" t="s">
        <v>152</v>
      </c>
      <c r="E63" s="200">
        <v>34</v>
      </c>
      <c r="F63" s="142" t="s">
        <v>261</v>
      </c>
      <c r="G63" s="75" t="s">
        <v>1</v>
      </c>
      <c r="H63" s="74">
        <v>1953.88</v>
      </c>
      <c r="I63" s="74"/>
      <c r="J63" s="74"/>
      <c r="K63" s="74"/>
      <c r="L63" s="74"/>
      <c r="M63" s="74"/>
      <c r="N63" s="74">
        <v>2080.88</v>
      </c>
      <c r="O63" s="74"/>
      <c r="P63" s="74"/>
      <c r="Q63" s="74"/>
      <c r="R63" s="74"/>
      <c r="S63" s="74"/>
      <c r="T63" s="29">
        <f t="shared" ref="T63:T94" si="2">IF(H63=0,0,N63/H63)</f>
        <v>1.064998874035253</v>
      </c>
      <c r="U63" s="196">
        <v>123313.67</v>
      </c>
      <c r="V63" s="196">
        <v>111113.48</v>
      </c>
      <c r="W63" s="196">
        <f>V63-U63</f>
        <v>-12200.190000000002</v>
      </c>
      <c r="X63" s="2"/>
    </row>
    <row r="64" spans="1:24" ht="18.75">
      <c r="A64" s="202"/>
      <c r="B64" s="76"/>
      <c r="C64" s="141"/>
      <c r="D64" s="183"/>
      <c r="E64" s="200"/>
      <c r="F64" s="142"/>
      <c r="G64" s="75" t="s">
        <v>0</v>
      </c>
      <c r="H64" s="74">
        <v>2305.58</v>
      </c>
      <c r="I64" s="74"/>
      <c r="J64" s="74"/>
      <c r="K64" s="74"/>
      <c r="L64" s="74"/>
      <c r="M64" s="74"/>
      <c r="N64" s="74">
        <v>2455.44</v>
      </c>
      <c r="O64" s="74"/>
      <c r="P64" s="74"/>
      <c r="Q64" s="74"/>
      <c r="R64" s="74"/>
      <c r="S64" s="74"/>
      <c r="T64" s="29">
        <f t="shared" si="2"/>
        <v>1.064998828928079</v>
      </c>
      <c r="U64" s="197"/>
      <c r="V64" s="197"/>
      <c r="W64" s="197"/>
      <c r="X64" s="2"/>
    </row>
    <row r="65" spans="1:23" ht="19.5" customHeight="1">
      <c r="A65" s="202"/>
      <c r="B65" s="77"/>
      <c r="C65" s="198" t="s">
        <v>260</v>
      </c>
      <c r="D65" s="142" t="s">
        <v>106</v>
      </c>
      <c r="E65" s="200">
        <v>35</v>
      </c>
      <c r="F65" s="142" t="s">
        <v>259</v>
      </c>
      <c r="G65" s="75" t="s">
        <v>1</v>
      </c>
      <c r="H65" s="74">
        <v>1478.13</v>
      </c>
      <c r="I65" s="74"/>
      <c r="J65" s="74"/>
      <c r="K65" s="74"/>
      <c r="L65" s="74"/>
      <c r="M65" s="74"/>
      <c r="N65" s="74">
        <v>1549.31</v>
      </c>
      <c r="O65" s="74"/>
      <c r="P65" s="74"/>
      <c r="Q65" s="74"/>
      <c r="R65" s="74"/>
      <c r="S65" s="74"/>
      <c r="T65" s="29">
        <f t="shared" si="2"/>
        <v>1.048155439643333</v>
      </c>
      <c r="U65" s="196">
        <v>4526.1000000000004</v>
      </c>
      <c r="V65" s="196">
        <v>3273.79</v>
      </c>
      <c r="W65" s="196">
        <f>V65-U65</f>
        <v>-1252.3100000000004</v>
      </c>
    </row>
    <row r="66" spans="1:23" ht="18.75">
      <c r="A66" s="202"/>
      <c r="B66" s="76"/>
      <c r="C66" s="199"/>
      <c r="D66" s="142"/>
      <c r="E66" s="200"/>
      <c r="F66" s="142"/>
      <c r="G66" s="75" t="s">
        <v>0</v>
      </c>
      <c r="H66" s="74">
        <v>1744.19</v>
      </c>
      <c r="I66" s="74"/>
      <c r="J66" s="74"/>
      <c r="K66" s="74"/>
      <c r="L66" s="74"/>
      <c r="M66" s="74"/>
      <c r="N66" s="74">
        <v>1828.19</v>
      </c>
      <c r="O66" s="74"/>
      <c r="P66" s="74"/>
      <c r="Q66" s="74"/>
      <c r="R66" s="74"/>
      <c r="S66" s="74"/>
      <c r="T66" s="29">
        <f t="shared" si="2"/>
        <v>1.0481598908375809</v>
      </c>
      <c r="U66" s="197"/>
      <c r="V66" s="197"/>
      <c r="W66" s="197"/>
    </row>
    <row r="67" spans="1:23" s="5" customFormat="1" ht="21.75" customHeight="1">
      <c r="A67" s="202"/>
      <c r="B67" s="72"/>
      <c r="C67" s="144" t="s">
        <v>257</v>
      </c>
      <c r="D67" s="145" t="s">
        <v>3</v>
      </c>
      <c r="E67" s="146">
        <v>36</v>
      </c>
      <c r="F67" s="145" t="s">
        <v>258</v>
      </c>
      <c r="G67" s="9" t="s">
        <v>1</v>
      </c>
      <c r="H67" s="8">
        <v>2027.23</v>
      </c>
      <c r="I67" s="8"/>
      <c r="J67" s="8"/>
      <c r="K67" s="8"/>
      <c r="L67" s="8"/>
      <c r="M67" s="8"/>
      <c r="N67" s="8">
        <v>2199.5300000000002</v>
      </c>
      <c r="O67" s="8"/>
      <c r="P67" s="8"/>
      <c r="Q67" s="8"/>
      <c r="R67" s="8"/>
      <c r="S67" s="8"/>
      <c r="T67" s="51">
        <f t="shared" si="2"/>
        <v>1.0849928227186851</v>
      </c>
      <c r="U67" s="192">
        <v>6036.98</v>
      </c>
      <c r="V67" s="192">
        <v>4674.79</v>
      </c>
      <c r="W67" s="192">
        <f>V67-U67</f>
        <v>-1362.1899999999996</v>
      </c>
    </row>
    <row r="68" spans="1:23" s="5" customFormat="1" ht="18.75">
      <c r="A68" s="202"/>
      <c r="B68" s="73"/>
      <c r="C68" s="144"/>
      <c r="D68" s="145"/>
      <c r="E68" s="146"/>
      <c r="F68" s="145"/>
      <c r="G68" s="9" t="s">
        <v>0</v>
      </c>
      <c r="H68" s="8">
        <v>2027.23</v>
      </c>
      <c r="I68" s="8"/>
      <c r="J68" s="8"/>
      <c r="K68" s="8"/>
      <c r="L68" s="8"/>
      <c r="M68" s="8"/>
      <c r="N68" s="8">
        <v>2199.5300000000002</v>
      </c>
      <c r="O68" s="8"/>
      <c r="P68" s="8"/>
      <c r="Q68" s="8"/>
      <c r="R68" s="8"/>
      <c r="S68" s="8"/>
      <c r="T68" s="51">
        <f t="shared" si="2"/>
        <v>1.0849928227186851</v>
      </c>
      <c r="U68" s="193"/>
      <c r="V68" s="193"/>
      <c r="W68" s="193"/>
    </row>
    <row r="69" spans="1:23" s="5" customFormat="1" ht="18.75">
      <c r="A69" s="202"/>
      <c r="B69" s="72"/>
      <c r="C69" s="144" t="s">
        <v>257</v>
      </c>
      <c r="D69" s="145" t="s">
        <v>3</v>
      </c>
      <c r="E69" s="146">
        <v>37</v>
      </c>
      <c r="F69" s="145" t="s">
        <v>256</v>
      </c>
      <c r="G69" s="9" t="s">
        <v>1</v>
      </c>
      <c r="H69" s="8">
        <v>1728.91</v>
      </c>
      <c r="I69" s="8"/>
      <c r="J69" s="8"/>
      <c r="K69" s="8"/>
      <c r="L69" s="8"/>
      <c r="M69" s="8"/>
      <c r="N69" s="8">
        <v>1875.87</v>
      </c>
      <c r="O69" s="8"/>
      <c r="P69" s="8"/>
      <c r="Q69" s="8"/>
      <c r="R69" s="8"/>
      <c r="S69" s="8"/>
      <c r="T69" s="51">
        <f t="shared" si="2"/>
        <v>1.0850015327576332</v>
      </c>
      <c r="U69" s="192">
        <v>79006.73</v>
      </c>
      <c r="V69" s="192">
        <v>64892.58</v>
      </c>
      <c r="W69" s="192">
        <f>V69-U69</f>
        <v>-14114.149999999994</v>
      </c>
    </row>
    <row r="70" spans="1:23" s="5" customFormat="1" ht="19.5" thickBot="1">
      <c r="A70" s="203"/>
      <c r="B70" s="71"/>
      <c r="C70" s="144"/>
      <c r="D70" s="145"/>
      <c r="E70" s="146"/>
      <c r="F70" s="145"/>
      <c r="G70" s="9" t="s">
        <v>0</v>
      </c>
      <c r="H70" s="8">
        <v>1728.91</v>
      </c>
      <c r="I70" s="8"/>
      <c r="J70" s="8"/>
      <c r="K70" s="8"/>
      <c r="L70" s="8"/>
      <c r="M70" s="8"/>
      <c r="N70" s="8">
        <v>1875.87</v>
      </c>
      <c r="O70" s="8"/>
      <c r="P70" s="8"/>
      <c r="Q70" s="8"/>
      <c r="R70" s="8"/>
      <c r="S70" s="8"/>
      <c r="T70" s="51">
        <f t="shared" si="2"/>
        <v>1.0850015327576332</v>
      </c>
      <c r="U70" s="193"/>
      <c r="V70" s="193"/>
      <c r="W70" s="193"/>
    </row>
    <row r="71" spans="1:23" s="5" customFormat="1" ht="18.75">
      <c r="A71" s="194" t="s">
        <v>255</v>
      </c>
      <c r="B71" s="70"/>
      <c r="C71" s="68" t="s">
        <v>253</v>
      </c>
      <c r="D71" s="20" t="s">
        <v>3</v>
      </c>
      <c r="E71" s="67">
        <v>38</v>
      </c>
      <c r="F71" s="66" t="s">
        <v>254</v>
      </c>
      <c r="G71" s="9" t="s">
        <v>1</v>
      </c>
      <c r="H71" s="21">
        <v>160.78</v>
      </c>
      <c r="I71" s="8"/>
      <c r="J71" s="8"/>
      <c r="K71" s="8"/>
      <c r="L71" s="8"/>
      <c r="M71" s="8"/>
      <c r="N71" s="21">
        <v>174.45</v>
      </c>
      <c r="O71" s="8"/>
      <c r="P71" s="8"/>
      <c r="Q71" s="8"/>
      <c r="R71" s="8"/>
      <c r="S71" s="8"/>
      <c r="T71" s="51">
        <f t="shared" si="2"/>
        <v>1.0850230128125389</v>
      </c>
      <c r="U71" s="65">
        <v>5557.92</v>
      </c>
      <c r="V71" s="65">
        <v>2080.09</v>
      </c>
      <c r="W71" s="65">
        <f>V71-U71</f>
        <v>-3477.83</v>
      </c>
    </row>
    <row r="72" spans="1:23" s="5" customFormat="1" ht="19.5" thickBot="1">
      <c r="A72" s="195"/>
      <c r="B72" s="69"/>
      <c r="C72" s="68" t="s">
        <v>253</v>
      </c>
      <c r="D72" s="20" t="s">
        <v>3</v>
      </c>
      <c r="E72" s="67">
        <v>39</v>
      </c>
      <c r="F72" s="66" t="s">
        <v>252</v>
      </c>
      <c r="G72" s="9" t="s">
        <v>1</v>
      </c>
      <c r="H72" s="21">
        <v>198.37</v>
      </c>
      <c r="I72" s="8"/>
      <c r="J72" s="8"/>
      <c r="K72" s="8"/>
      <c r="L72" s="8"/>
      <c r="M72" s="8"/>
      <c r="N72" s="21">
        <v>215.23</v>
      </c>
      <c r="O72" s="8"/>
      <c r="P72" s="8"/>
      <c r="Q72" s="8"/>
      <c r="R72" s="8"/>
      <c r="S72" s="8"/>
      <c r="T72" s="51">
        <f t="shared" si="2"/>
        <v>1.0849926904269798</v>
      </c>
      <c r="U72" s="65">
        <v>17491.45</v>
      </c>
      <c r="V72" s="65">
        <v>4658.0600000000004</v>
      </c>
      <c r="W72" s="65">
        <f>V72-U72</f>
        <v>-12833.39</v>
      </c>
    </row>
    <row r="73" spans="1:23" s="26" customFormat="1" ht="18.75">
      <c r="A73" s="186" t="s">
        <v>251</v>
      </c>
      <c r="B73" s="35"/>
      <c r="C73" s="184" t="s">
        <v>250</v>
      </c>
      <c r="D73" s="151" t="s">
        <v>106</v>
      </c>
      <c r="E73" s="191">
        <v>40</v>
      </c>
      <c r="F73" s="154" t="s">
        <v>249</v>
      </c>
      <c r="G73" s="14" t="s">
        <v>1</v>
      </c>
      <c r="H73" s="61">
        <v>1684.97</v>
      </c>
      <c r="I73" s="61"/>
      <c r="J73" s="61"/>
      <c r="K73" s="61"/>
      <c r="L73" s="61"/>
      <c r="M73" s="61"/>
      <c r="N73" s="61">
        <v>1786.07</v>
      </c>
      <c r="O73" s="61"/>
      <c r="P73" s="61"/>
      <c r="Q73" s="61"/>
      <c r="R73" s="61"/>
      <c r="S73" s="61"/>
      <c r="T73" s="29">
        <f t="shared" si="2"/>
        <v>1.0600010682682777</v>
      </c>
      <c r="U73" s="155">
        <v>22260.3</v>
      </c>
      <c r="V73" s="155">
        <v>14918.2</v>
      </c>
      <c r="W73" s="155">
        <f>V73-U73</f>
        <v>-7342.0999999999985</v>
      </c>
    </row>
    <row r="74" spans="1:23" s="26" customFormat="1" ht="18.75">
      <c r="A74" s="148"/>
      <c r="B74" s="35"/>
      <c r="C74" s="184"/>
      <c r="D74" s="152"/>
      <c r="E74" s="191"/>
      <c r="F74" s="154"/>
      <c r="G74" s="14" t="s">
        <v>0</v>
      </c>
      <c r="H74" s="61">
        <v>1988.26</v>
      </c>
      <c r="I74" s="61"/>
      <c r="J74" s="61"/>
      <c r="K74" s="61"/>
      <c r="L74" s="61"/>
      <c r="M74" s="61"/>
      <c r="N74" s="61">
        <v>2107.56</v>
      </c>
      <c r="O74" s="61"/>
      <c r="P74" s="61"/>
      <c r="Q74" s="61"/>
      <c r="R74" s="61"/>
      <c r="S74" s="61"/>
      <c r="T74" s="29">
        <f t="shared" si="2"/>
        <v>1.0600022129902527</v>
      </c>
      <c r="U74" s="155"/>
      <c r="V74" s="155"/>
      <c r="W74" s="155"/>
    </row>
    <row r="75" spans="1:23" s="26" customFormat="1" ht="18.75">
      <c r="A75" s="148"/>
      <c r="B75" s="35"/>
      <c r="C75" s="184" t="s">
        <v>248</v>
      </c>
      <c r="D75" s="182" t="s">
        <v>106</v>
      </c>
      <c r="E75" s="191">
        <v>41</v>
      </c>
      <c r="F75" s="154" t="s">
        <v>247</v>
      </c>
      <c r="G75" s="14" t="s">
        <v>1</v>
      </c>
      <c r="H75" s="61">
        <v>1898.4</v>
      </c>
      <c r="I75" s="61"/>
      <c r="J75" s="61"/>
      <c r="K75" s="61"/>
      <c r="L75" s="61"/>
      <c r="M75" s="61"/>
      <c r="N75" s="61">
        <v>2050.27</v>
      </c>
      <c r="O75" s="61"/>
      <c r="P75" s="61"/>
      <c r="Q75" s="61"/>
      <c r="R75" s="61"/>
      <c r="S75" s="61"/>
      <c r="T75" s="29">
        <f t="shared" si="2"/>
        <v>1.0799989464812474</v>
      </c>
      <c r="U75" s="155">
        <v>3411</v>
      </c>
      <c r="V75" s="155">
        <v>2638.4</v>
      </c>
      <c r="W75" s="155">
        <f>V75-U75</f>
        <v>-772.59999999999991</v>
      </c>
    </row>
    <row r="76" spans="1:23" s="26" customFormat="1" ht="18.75">
      <c r="A76" s="148"/>
      <c r="B76" s="35"/>
      <c r="C76" s="184"/>
      <c r="D76" s="182"/>
      <c r="E76" s="191"/>
      <c r="F76" s="154"/>
      <c r="G76" s="14" t="s">
        <v>0</v>
      </c>
      <c r="H76" s="61">
        <v>1898.4</v>
      </c>
      <c r="I76" s="61"/>
      <c r="J76" s="61"/>
      <c r="K76" s="61"/>
      <c r="L76" s="61"/>
      <c r="M76" s="61"/>
      <c r="N76" s="61">
        <v>2050.27</v>
      </c>
      <c r="O76" s="61"/>
      <c r="P76" s="61"/>
      <c r="Q76" s="61"/>
      <c r="R76" s="61"/>
      <c r="S76" s="61"/>
      <c r="T76" s="29">
        <f t="shared" si="2"/>
        <v>1.0799989464812474</v>
      </c>
      <c r="U76" s="155"/>
      <c r="V76" s="155"/>
      <c r="W76" s="155">
        <f>V76-U76</f>
        <v>0</v>
      </c>
    </row>
    <row r="77" spans="1:23" s="26" customFormat="1" ht="18.75">
      <c r="A77" s="148"/>
      <c r="B77" s="35"/>
      <c r="C77" s="184" t="s">
        <v>246</v>
      </c>
      <c r="D77" s="182" t="s">
        <v>106</v>
      </c>
      <c r="E77" s="191">
        <v>42</v>
      </c>
      <c r="F77" s="154" t="s">
        <v>245</v>
      </c>
      <c r="G77" s="14" t="s">
        <v>1</v>
      </c>
      <c r="H77" s="61">
        <v>1910.62</v>
      </c>
      <c r="I77" s="61"/>
      <c r="J77" s="61"/>
      <c r="K77" s="61"/>
      <c r="L77" s="61"/>
      <c r="M77" s="61"/>
      <c r="N77" s="61">
        <v>2101.6799999999998</v>
      </c>
      <c r="O77" s="61"/>
      <c r="P77" s="61"/>
      <c r="Q77" s="61"/>
      <c r="R77" s="61"/>
      <c r="S77" s="61"/>
      <c r="T77" s="29">
        <f t="shared" si="2"/>
        <v>1.0999989532193737</v>
      </c>
      <c r="U77" s="155">
        <v>552.6</v>
      </c>
      <c r="V77" s="155">
        <v>844.3</v>
      </c>
      <c r="W77" s="155">
        <f>V77-U77</f>
        <v>291.69999999999993</v>
      </c>
    </row>
    <row r="78" spans="1:23" s="26" customFormat="1" ht="18.75">
      <c r="A78" s="148"/>
      <c r="B78" s="35"/>
      <c r="C78" s="184"/>
      <c r="D78" s="182"/>
      <c r="E78" s="191"/>
      <c r="F78" s="154"/>
      <c r="G78" s="14" t="s">
        <v>0</v>
      </c>
      <c r="H78" s="61">
        <v>1910.62</v>
      </c>
      <c r="I78" s="61"/>
      <c r="J78" s="61"/>
      <c r="K78" s="61"/>
      <c r="L78" s="61"/>
      <c r="M78" s="61"/>
      <c r="N78" s="61">
        <v>2101.6799999999998</v>
      </c>
      <c r="O78" s="61"/>
      <c r="P78" s="61"/>
      <c r="Q78" s="61"/>
      <c r="R78" s="61"/>
      <c r="S78" s="61"/>
      <c r="T78" s="29">
        <f t="shared" si="2"/>
        <v>1.0999989532193737</v>
      </c>
      <c r="U78" s="155"/>
      <c r="V78" s="155"/>
      <c r="W78" s="155"/>
    </row>
    <row r="79" spans="1:23" s="26" customFormat="1" ht="18.75">
      <c r="A79" s="148"/>
      <c r="B79" s="35"/>
      <c r="C79" s="34" t="s">
        <v>244</v>
      </c>
      <c r="D79" s="32" t="s">
        <v>103</v>
      </c>
      <c r="E79" s="63">
        <v>43</v>
      </c>
      <c r="F79" s="30" t="s">
        <v>243</v>
      </c>
      <c r="G79" s="14" t="s">
        <v>1</v>
      </c>
      <c r="H79" s="61">
        <v>1835.08</v>
      </c>
      <c r="I79" s="61"/>
      <c r="J79" s="61"/>
      <c r="K79" s="61"/>
      <c r="L79" s="61"/>
      <c r="M79" s="61"/>
      <c r="N79" s="61">
        <v>1916.66</v>
      </c>
      <c r="O79" s="61"/>
      <c r="P79" s="61"/>
      <c r="Q79" s="61"/>
      <c r="R79" s="61"/>
      <c r="S79" s="61"/>
      <c r="T79" s="29">
        <f t="shared" si="2"/>
        <v>1.044455827538854</v>
      </c>
      <c r="U79" s="37">
        <v>14670</v>
      </c>
      <c r="V79" s="37">
        <v>6076.76</v>
      </c>
      <c r="W79" s="37">
        <f>V79-U79</f>
        <v>-8593.24</v>
      </c>
    </row>
    <row r="80" spans="1:23" s="26" customFormat="1" ht="18.75">
      <c r="A80" s="148"/>
      <c r="B80" s="35"/>
      <c r="C80" s="184" t="s">
        <v>242</v>
      </c>
      <c r="D80" s="182" t="s">
        <v>152</v>
      </c>
      <c r="E80" s="191">
        <v>44</v>
      </c>
      <c r="F80" s="154" t="s">
        <v>241</v>
      </c>
      <c r="G80" s="14" t="s">
        <v>1</v>
      </c>
      <c r="H80" s="61">
        <v>1921.98</v>
      </c>
      <c r="I80" s="61"/>
      <c r="J80" s="61"/>
      <c r="K80" s="61"/>
      <c r="L80" s="61"/>
      <c r="M80" s="61"/>
      <c r="N80" s="61">
        <v>2078.04</v>
      </c>
      <c r="O80" s="61"/>
      <c r="P80" s="61"/>
      <c r="Q80" s="61"/>
      <c r="R80" s="61"/>
      <c r="S80" s="61"/>
      <c r="T80" s="29">
        <f t="shared" si="2"/>
        <v>1.0811975150625917</v>
      </c>
      <c r="U80" s="155">
        <v>530.4</v>
      </c>
      <c r="V80" s="155">
        <v>539.65</v>
      </c>
      <c r="W80" s="155">
        <f>V80-U80</f>
        <v>9.25</v>
      </c>
    </row>
    <row r="81" spans="1:24" s="26" customFormat="1" ht="18.75">
      <c r="A81" s="148"/>
      <c r="B81" s="35"/>
      <c r="C81" s="184"/>
      <c r="D81" s="183"/>
      <c r="E81" s="191"/>
      <c r="F81" s="154"/>
      <c r="G81" s="14" t="s">
        <v>0</v>
      </c>
      <c r="H81" s="61">
        <v>1921.98</v>
      </c>
      <c r="I81" s="61"/>
      <c r="J81" s="61"/>
      <c r="K81" s="61"/>
      <c r="L81" s="61"/>
      <c r="M81" s="61"/>
      <c r="N81" s="61">
        <v>2078.04</v>
      </c>
      <c r="O81" s="61"/>
      <c r="P81" s="61"/>
      <c r="Q81" s="61"/>
      <c r="R81" s="61"/>
      <c r="S81" s="61"/>
      <c r="T81" s="29">
        <f t="shared" si="2"/>
        <v>1.0811975150625917</v>
      </c>
      <c r="U81" s="155"/>
      <c r="V81" s="155"/>
      <c r="W81" s="155">
        <f>V81-U81</f>
        <v>0</v>
      </c>
    </row>
    <row r="82" spans="1:24" s="26" customFormat="1" ht="18.75">
      <c r="A82" s="148"/>
      <c r="B82" s="35"/>
      <c r="C82" s="184" t="s">
        <v>240</v>
      </c>
      <c r="D82" s="182" t="s">
        <v>106</v>
      </c>
      <c r="E82" s="191">
        <v>45</v>
      </c>
      <c r="F82" s="154" t="s">
        <v>239</v>
      </c>
      <c r="G82" s="14" t="s">
        <v>1</v>
      </c>
      <c r="H82" s="61">
        <v>1737.6</v>
      </c>
      <c r="I82" s="61"/>
      <c r="J82" s="61"/>
      <c r="K82" s="61"/>
      <c r="L82" s="61"/>
      <c r="M82" s="61"/>
      <c r="N82" s="61">
        <v>1796.45</v>
      </c>
      <c r="O82" s="61"/>
      <c r="P82" s="61"/>
      <c r="Q82" s="61"/>
      <c r="R82" s="61"/>
      <c r="S82" s="61"/>
      <c r="T82" s="29">
        <f t="shared" si="2"/>
        <v>1.0338685543278086</v>
      </c>
      <c r="U82" s="155">
        <v>57154.6</v>
      </c>
      <c r="V82" s="155">
        <v>57120</v>
      </c>
      <c r="W82" s="155">
        <f>V82-U82</f>
        <v>-34.599999999998545</v>
      </c>
    </row>
    <row r="83" spans="1:24" s="26" customFormat="1" ht="18.75">
      <c r="A83" s="148"/>
      <c r="B83" s="35"/>
      <c r="C83" s="184"/>
      <c r="D83" s="182"/>
      <c r="E83" s="191"/>
      <c r="F83" s="154"/>
      <c r="G83" s="14" t="s">
        <v>0</v>
      </c>
      <c r="H83" s="61">
        <v>2050.37</v>
      </c>
      <c r="I83" s="61"/>
      <c r="J83" s="61"/>
      <c r="K83" s="61"/>
      <c r="L83" s="61"/>
      <c r="M83" s="61"/>
      <c r="N83" s="61">
        <v>2119.81</v>
      </c>
      <c r="O83" s="61"/>
      <c r="P83" s="61"/>
      <c r="Q83" s="61"/>
      <c r="R83" s="61"/>
      <c r="S83" s="61"/>
      <c r="T83" s="29">
        <f t="shared" si="2"/>
        <v>1.0338670581407259</v>
      </c>
      <c r="U83" s="155"/>
      <c r="V83" s="155"/>
      <c r="W83" s="155"/>
    </row>
    <row r="84" spans="1:24" s="26" customFormat="1" ht="37.5">
      <c r="A84" s="148"/>
      <c r="B84" s="35"/>
      <c r="C84" s="34" t="s">
        <v>238</v>
      </c>
      <c r="D84" s="32" t="s">
        <v>103</v>
      </c>
      <c r="E84" s="63">
        <v>46</v>
      </c>
      <c r="F84" s="30" t="s">
        <v>237</v>
      </c>
      <c r="G84" s="14" t="s">
        <v>1</v>
      </c>
      <c r="H84" s="61">
        <v>2317.04</v>
      </c>
      <c r="I84" s="61"/>
      <c r="J84" s="61"/>
      <c r="K84" s="61"/>
      <c r="L84" s="61"/>
      <c r="M84" s="61"/>
      <c r="N84" s="61">
        <v>2410.7199999999998</v>
      </c>
      <c r="O84" s="61"/>
      <c r="P84" s="61"/>
      <c r="Q84" s="61"/>
      <c r="R84" s="61"/>
      <c r="S84" s="61"/>
      <c r="T84" s="29">
        <f t="shared" si="2"/>
        <v>1.0404308945896488</v>
      </c>
      <c r="U84" s="37">
        <v>1065.18</v>
      </c>
      <c r="V84" s="37">
        <v>889</v>
      </c>
      <c r="W84" s="37">
        <f>V84-U84</f>
        <v>-176.18000000000006</v>
      </c>
    </row>
    <row r="85" spans="1:24" s="26" customFormat="1" ht="18.75">
      <c r="A85" s="148"/>
      <c r="B85" s="35"/>
      <c r="C85" s="184" t="s">
        <v>236</v>
      </c>
      <c r="D85" s="182" t="s">
        <v>152</v>
      </c>
      <c r="E85" s="191">
        <v>47</v>
      </c>
      <c r="F85" s="154" t="s">
        <v>235</v>
      </c>
      <c r="G85" s="14" t="s">
        <v>1</v>
      </c>
      <c r="H85" s="61">
        <v>1921.98</v>
      </c>
      <c r="I85" s="61"/>
      <c r="J85" s="61"/>
      <c r="K85" s="61"/>
      <c r="L85" s="61"/>
      <c r="M85" s="61"/>
      <c r="N85" s="61">
        <v>2210.2800000000002</v>
      </c>
      <c r="O85" s="61"/>
      <c r="P85" s="61"/>
      <c r="Q85" s="61"/>
      <c r="R85" s="61"/>
      <c r="S85" s="61"/>
      <c r="T85" s="29">
        <f t="shared" si="2"/>
        <v>1.150001560890332</v>
      </c>
      <c r="U85" s="155">
        <v>344</v>
      </c>
      <c r="V85" s="155">
        <v>210.2</v>
      </c>
      <c r="W85" s="155">
        <f>V85-U85</f>
        <v>-133.80000000000001</v>
      </c>
    </row>
    <row r="86" spans="1:24" s="26" customFormat="1" ht="19.5" thickBot="1">
      <c r="A86" s="148"/>
      <c r="B86" s="35"/>
      <c r="C86" s="185"/>
      <c r="D86" s="183"/>
      <c r="E86" s="191"/>
      <c r="F86" s="154"/>
      <c r="G86" s="14" t="s">
        <v>0</v>
      </c>
      <c r="H86" s="61">
        <v>1921.98</v>
      </c>
      <c r="I86" s="61"/>
      <c r="J86" s="61"/>
      <c r="K86" s="61"/>
      <c r="L86" s="61"/>
      <c r="M86" s="61"/>
      <c r="N86" s="61">
        <v>2210.2800000000002</v>
      </c>
      <c r="O86" s="61"/>
      <c r="P86" s="61"/>
      <c r="Q86" s="61"/>
      <c r="R86" s="61"/>
      <c r="S86" s="61"/>
      <c r="T86" s="29">
        <f t="shared" si="2"/>
        <v>1.150001560890332</v>
      </c>
      <c r="U86" s="155"/>
      <c r="V86" s="155"/>
      <c r="W86" s="155"/>
    </row>
    <row r="87" spans="1:24" s="26" customFormat="1" ht="18.75" customHeight="1">
      <c r="A87" s="189" t="s">
        <v>234</v>
      </c>
      <c r="B87" s="35"/>
      <c r="C87" s="184" t="s">
        <v>233</v>
      </c>
      <c r="D87" s="182" t="s">
        <v>106</v>
      </c>
      <c r="E87" s="191">
        <v>48</v>
      </c>
      <c r="F87" s="154" t="s">
        <v>232</v>
      </c>
      <c r="G87" s="14" t="s">
        <v>215</v>
      </c>
      <c r="H87" s="61">
        <v>2108.21</v>
      </c>
      <c r="I87" s="61"/>
      <c r="J87" s="61"/>
      <c r="K87" s="61"/>
      <c r="L87" s="61"/>
      <c r="M87" s="61"/>
      <c r="N87" s="61">
        <v>2297.9499999999998</v>
      </c>
      <c r="O87" s="30"/>
      <c r="P87" s="30"/>
      <c r="Q87" s="30"/>
      <c r="R87" s="30"/>
      <c r="S87" s="30"/>
      <c r="T87" s="29">
        <f t="shared" si="2"/>
        <v>1.0900005217696529</v>
      </c>
      <c r="U87" s="37">
        <v>650.41999999999996</v>
      </c>
      <c r="V87" s="37">
        <v>385.56</v>
      </c>
      <c r="W87" s="37">
        <f>V87-U87</f>
        <v>-264.85999999999996</v>
      </c>
    </row>
    <row r="88" spans="1:24" s="26" customFormat="1" ht="18.75">
      <c r="A88" s="164"/>
      <c r="B88" s="39"/>
      <c r="C88" s="184"/>
      <c r="D88" s="182"/>
      <c r="E88" s="191"/>
      <c r="F88" s="154"/>
      <c r="G88" s="14" t="s">
        <v>226</v>
      </c>
      <c r="H88" s="61">
        <v>2108.21</v>
      </c>
      <c r="I88" s="61"/>
      <c r="J88" s="61"/>
      <c r="K88" s="61"/>
      <c r="L88" s="61"/>
      <c r="M88" s="61"/>
      <c r="N88" s="61">
        <v>2297.9499999999998</v>
      </c>
      <c r="O88" s="30"/>
      <c r="P88" s="30"/>
      <c r="Q88" s="30"/>
      <c r="R88" s="30"/>
      <c r="S88" s="30"/>
      <c r="T88" s="29">
        <f t="shared" si="2"/>
        <v>1.0900005217696529</v>
      </c>
      <c r="U88" s="37">
        <v>650.41999999999996</v>
      </c>
      <c r="V88" s="37">
        <v>385.56</v>
      </c>
      <c r="W88" s="37">
        <f>V88-U88</f>
        <v>-264.85999999999996</v>
      </c>
      <c r="X88" s="26" t="s">
        <v>231</v>
      </c>
    </row>
    <row r="89" spans="1:24" s="26" customFormat="1" ht="18.75">
      <c r="A89" s="164"/>
      <c r="B89" s="43"/>
      <c r="C89" s="184" t="s">
        <v>230</v>
      </c>
      <c r="D89" s="182" t="s">
        <v>106</v>
      </c>
      <c r="E89" s="191">
        <v>49</v>
      </c>
      <c r="F89" s="154" t="s">
        <v>229</v>
      </c>
      <c r="G89" s="14" t="s">
        <v>1</v>
      </c>
      <c r="H89" s="61">
        <v>1588.03</v>
      </c>
      <c r="I89" s="61"/>
      <c r="J89" s="61"/>
      <c r="K89" s="61"/>
      <c r="L89" s="61"/>
      <c r="M89" s="61"/>
      <c r="N89" s="61">
        <v>1744.68</v>
      </c>
      <c r="O89" s="30"/>
      <c r="P89" s="30"/>
      <c r="Q89" s="30"/>
      <c r="R89" s="30"/>
      <c r="S89" s="30"/>
      <c r="T89" s="29">
        <f t="shared" si="2"/>
        <v>1.098644232161861</v>
      </c>
      <c r="U89" s="37">
        <v>4462.5</v>
      </c>
      <c r="V89" s="37">
        <v>3004.95</v>
      </c>
      <c r="W89" s="37">
        <f>V89-U89</f>
        <v>-1457.5500000000002</v>
      </c>
    </row>
    <row r="90" spans="1:24" s="26" customFormat="1" ht="18.75">
      <c r="A90" s="164"/>
      <c r="B90" s="36"/>
      <c r="C90" s="184"/>
      <c r="D90" s="182"/>
      <c r="E90" s="191"/>
      <c r="F90" s="154"/>
      <c r="G90" s="14" t="s">
        <v>226</v>
      </c>
      <c r="H90" s="61">
        <v>1588.03</v>
      </c>
      <c r="I90" s="61"/>
      <c r="J90" s="61"/>
      <c r="K90" s="61"/>
      <c r="L90" s="61"/>
      <c r="M90" s="61"/>
      <c r="N90" s="61">
        <v>1744.68</v>
      </c>
      <c r="O90" s="30"/>
      <c r="P90" s="30"/>
      <c r="Q90" s="30"/>
      <c r="R90" s="30"/>
      <c r="S90" s="30"/>
      <c r="T90" s="29">
        <f t="shared" si="2"/>
        <v>1.098644232161861</v>
      </c>
      <c r="U90" s="37"/>
      <c r="V90" s="37"/>
      <c r="W90" s="37"/>
    </row>
    <row r="91" spans="1:24" s="26" customFormat="1" ht="18.75">
      <c r="A91" s="164"/>
      <c r="B91" s="36"/>
      <c r="C91" s="149" t="s">
        <v>228</v>
      </c>
      <c r="D91" s="182" t="s">
        <v>106</v>
      </c>
      <c r="E91" s="191">
        <v>50</v>
      </c>
      <c r="F91" s="154" t="s">
        <v>227</v>
      </c>
      <c r="G91" s="14" t="s">
        <v>215</v>
      </c>
      <c r="H91" s="61">
        <v>1821.07</v>
      </c>
      <c r="I91" s="61"/>
      <c r="J91" s="61"/>
      <c r="K91" s="61"/>
      <c r="L91" s="61"/>
      <c r="M91" s="61"/>
      <c r="N91" s="61">
        <v>2003.18</v>
      </c>
      <c r="O91" s="30"/>
      <c r="P91" s="30"/>
      <c r="Q91" s="30"/>
      <c r="R91" s="30"/>
      <c r="S91" s="30"/>
      <c r="T91" s="29">
        <f t="shared" si="2"/>
        <v>1.100001647383132</v>
      </c>
      <c r="U91" s="37">
        <v>1216.8599999999999</v>
      </c>
      <c r="V91" s="37">
        <v>700.98</v>
      </c>
      <c r="W91" s="37">
        <f>V91-U91</f>
        <v>-515.87999999999988</v>
      </c>
    </row>
    <row r="92" spans="1:24" s="26" customFormat="1" ht="18.75">
      <c r="A92" s="164"/>
      <c r="B92" s="39"/>
      <c r="C92" s="150"/>
      <c r="D92" s="182"/>
      <c r="E92" s="191"/>
      <c r="F92" s="154"/>
      <c r="G92" s="14" t="s">
        <v>226</v>
      </c>
      <c r="H92" s="61">
        <v>1821.07</v>
      </c>
      <c r="I92" s="61"/>
      <c r="J92" s="61"/>
      <c r="K92" s="61"/>
      <c r="L92" s="61"/>
      <c r="M92" s="61"/>
      <c r="N92" s="61">
        <v>2003.18</v>
      </c>
      <c r="O92" s="30"/>
      <c r="P92" s="30"/>
      <c r="Q92" s="30"/>
      <c r="R92" s="30"/>
      <c r="S92" s="30"/>
      <c r="T92" s="29">
        <f t="shared" si="2"/>
        <v>1.100001647383132</v>
      </c>
      <c r="U92" s="37">
        <v>1216.8599999999999</v>
      </c>
      <c r="V92" s="37">
        <v>700.98</v>
      </c>
      <c r="W92" s="37">
        <f>V92-U92</f>
        <v>-515.87999999999988</v>
      </c>
      <c r="X92" s="26" t="s">
        <v>225</v>
      </c>
    </row>
    <row r="93" spans="1:24" s="26" customFormat="1" ht="18.75">
      <c r="A93" s="164"/>
      <c r="B93" s="36"/>
      <c r="C93" s="149" t="s">
        <v>224</v>
      </c>
      <c r="D93" s="151" t="s">
        <v>106</v>
      </c>
      <c r="E93" s="191">
        <v>51</v>
      </c>
      <c r="F93" s="154" t="s">
        <v>223</v>
      </c>
      <c r="G93" s="14" t="s">
        <v>215</v>
      </c>
      <c r="H93" s="61">
        <v>1519.68</v>
      </c>
      <c r="I93" s="61"/>
      <c r="J93" s="61"/>
      <c r="K93" s="61"/>
      <c r="L93" s="61"/>
      <c r="M93" s="61"/>
      <c r="N93" s="61">
        <v>1610.86</v>
      </c>
      <c r="O93" s="30"/>
      <c r="P93" s="30"/>
      <c r="Q93" s="30"/>
      <c r="R93" s="30"/>
      <c r="S93" s="30"/>
      <c r="T93" s="29">
        <f t="shared" si="2"/>
        <v>1.0599994735733838</v>
      </c>
      <c r="U93" s="37">
        <v>1413.1</v>
      </c>
      <c r="V93" s="37">
        <v>759.24</v>
      </c>
      <c r="W93" s="37">
        <f>V93-U93</f>
        <v>-653.8599999999999</v>
      </c>
    </row>
    <row r="94" spans="1:24" s="26" customFormat="1" ht="18.75">
      <c r="A94" s="164"/>
      <c r="B94" s="39"/>
      <c r="C94" s="150"/>
      <c r="D94" s="152"/>
      <c r="E94" s="191"/>
      <c r="F94" s="154"/>
      <c r="G94" s="14" t="s">
        <v>222</v>
      </c>
      <c r="H94" s="61">
        <v>1519.68</v>
      </c>
      <c r="I94" s="61"/>
      <c r="J94" s="61"/>
      <c r="K94" s="61"/>
      <c r="L94" s="61"/>
      <c r="M94" s="61"/>
      <c r="N94" s="61">
        <v>1610.86</v>
      </c>
      <c r="O94" s="30"/>
      <c r="P94" s="30"/>
      <c r="Q94" s="30"/>
      <c r="R94" s="30"/>
      <c r="S94" s="30"/>
      <c r="T94" s="29">
        <f t="shared" si="2"/>
        <v>1.0599994735733838</v>
      </c>
      <c r="U94" s="37">
        <v>1413.1</v>
      </c>
      <c r="V94" s="37">
        <v>759.24</v>
      </c>
      <c r="W94" s="37">
        <f>V94-U94</f>
        <v>-653.8599999999999</v>
      </c>
      <c r="X94" s="26" t="s">
        <v>9</v>
      </c>
    </row>
    <row r="95" spans="1:24" s="26" customFormat="1" ht="18.75">
      <c r="A95" s="164"/>
      <c r="B95" s="36"/>
      <c r="C95" s="184" t="s">
        <v>221</v>
      </c>
      <c r="D95" s="182" t="s">
        <v>106</v>
      </c>
      <c r="E95" s="191">
        <v>52</v>
      </c>
      <c r="F95" s="154" t="s">
        <v>220</v>
      </c>
      <c r="G95" s="14" t="s">
        <v>13</v>
      </c>
      <c r="H95" s="61">
        <v>1314.65</v>
      </c>
      <c r="I95" s="61"/>
      <c r="J95" s="61"/>
      <c r="K95" s="61"/>
      <c r="L95" s="61"/>
      <c r="M95" s="61"/>
      <c r="N95" s="61">
        <v>1393.53</v>
      </c>
      <c r="O95" s="30"/>
      <c r="P95" s="30"/>
      <c r="Q95" s="30"/>
      <c r="R95" s="30"/>
      <c r="S95" s="30"/>
      <c r="T95" s="29">
        <f t="shared" ref="T95:T127" si="3">IF(H95=0,0,N95/H95)</f>
        <v>1.0600007606587303</v>
      </c>
      <c r="U95" s="37" t="s">
        <v>10</v>
      </c>
      <c r="V95" s="37">
        <v>6435.87</v>
      </c>
      <c r="W95" s="37"/>
    </row>
    <row r="96" spans="1:24" s="26" customFormat="1" ht="18.75">
      <c r="A96" s="164"/>
      <c r="B96" s="39"/>
      <c r="C96" s="184"/>
      <c r="D96" s="182"/>
      <c r="E96" s="191"/>
      <c r="F96" s="154"/>
      <c r="G96" s="14" t="s">
        <v>11</v>
      </c>
      <c r="H96" s="61">
        <v>1314.65</v>
      </c>
      <c r="I96" s="61"/>
      <c r="J96" s="61"/>
      <c r="K96" s="61"/>
      <c r="L96" s="61"/>
      <c r="M96" s="61"/>
      <c r="N96" s="61">
        <v>1393.53</v>
      </c>
      <c r="O96" s="30"/>
      <c r="P96" s="30"/>
      <c r="Q96" s="30"/>
      <c r="R96" s="30"/>
      <c r="S96" s="30"/>
      <c r="T96" s="29">
        <f t="shared" si="3"/>
        <v>1.0600007606587303</v>
      </c>
      <c r="U96" s="37" t="s">
        <v>10</v>
      </c>
      <c r="V96" s="37">
        <v>6435.87</v>
      </c>
      <c r="W96" s="37"/>
      <c r="X96" s="26" t="s">
        <v>9</v>
      </c>
    </row>
    <row r="97" spans="1:23" s="26" customFormat="1" ht="18.75">
      <c r="A97" s="164"/>
      <c r="B97" s="43"/>
      <c r="C97" s="34" t="s">
        <v>219</v>
      </c>
      <c r="D97" s="32" t="s">
        <v>106</v>
      </c>
      <c r="E97" s="63">
        <v>53</v>
      </c>
      <c r="F97" s="30" t="s">
        <v>218</v>
      </c>
      <c r="G97" s="14" t="s">
        <v>1</v>
      </c>
      <c r="H97" s="61">
        <v>1168.97</v>
      </c>
      <c r="I97" s="61"/>
      <c r="J97" s="61"/>
      <c r="K97" s="61"/>
      <c r="L97" s="61"/>
      <c r="M97" s="61"/>
      <c r="N97" s="61">
        <v>1443.33</v>
      </c>
      <c r="O97" s="30"/>
      <c r="P97" s="30"/>
      <c r="Q97" s="30"/>
      <c r="R97" s="30"/>
      <c r="S97" s="30"/>
      <c r="T97" s="29">
        <f t="shared" si="3"/>
        <v>1.2347023447992675</v>
      </c>
      <c r="U97" s="37" t="s">
        <v>10</v>
      </c>
      <c r="V97" s="37">
        <v>663.3</v>
      </c>
      <c r="W97" s="37"/>
    </row>
    <row r="98" spans="1:23" s="26" customFormat="1" ht="19.5" thickBot="1">
      <c r="A98" s="190"/>
      <c r="B98" s="64"/>
      <c r="C98" s="34" t="s">
        <v>217</v>
      </c>
      <c r="D98" s="32" t="s">
        <v>106</v>
      </c>
      <c r="E98" s="63">
        <v>54</v>
      </c>
      <c r="F98" s="30" t="s">
        <v>216</v>
      </c>
      <c r="G98" s="14" t="s">
        <v>215</v>
      </c>
      <c r="H98" s="61">
        <v>1960.02</v>
      </c>
      <c r="I98" s="61"/>
      <c r="J98" s="61"/>
      <c r="K98" s="61"/>
      <c r="L98" s="61"/>
      <c r="M98" s="61"/>
      <c r="N98" s="61">
        <v>2548.79</v>
      </c>
      <c r="O98" s="30"/>
      <c r="P98" s="30"/>
      <c r="Q98" s="30"/>
      <c r="R98" s="30"/>
      <c r="S98" s="30"/>
      <c r="T98" s="29">
        <f t="shared" si="3"/>
        <v>1.3003897919408987</v>
      </c>
      <c r="U98" s="37" t="s">
        <v>10</v>
      </c>
      <c r="V98" s="37">
        <v>673.44</v>
      </c>
      <c r="W98" s="37"/>
    </row>
    <row r="99" spans="1:23" s="62" customFormat="1" ht="18.75">
      <c r="A99" s="186" t="s">
        <v>214</v>
      </c>
      <c r="B99" s="35"/>
      <c r="C99" s="149" t="s">
        <v>170</v>
      </c>
      <c r="D99" s="151" t="s">
        <v>106</v>
      </c>
      <c r="E99" s="153">
        <v>55</v>
      </c>
      <c r="F99" s="154" t="s">
        <v>213</v>
      </c>
      <c r="G99" s="14" t="s">
        <v>1</v>
      </c>
      <c r="H99" s="61">
        <v>1937.05</v>
      </c>
      <c r="I99" s="61"/>
      <c r="J99" s="61"/>
      <c r="K99" s="61"/>
      <c r="L99" s="61"/>
      <c r="M99" s="61"/>
      <c r="N99" s="61">
        <v>2043.58</v>
      </c>
      <c r="O99" s="61"/>
      <c r="P99" s="61"/>
      <c r="Q99" s="61"/>
      <c r="R99" s="61"/>
      <c r="S99" s="61"/>
      <c r="T99" s="29">
        <f t="shared" si="3"/>
        <v>1.0549959990707518</v>
      </c>
      <c r="U99" s="156">
        <v>95029.06</v>
      </c>
      <c r="V99" s="156">
        <v>89005.68</v>
      </c>
      <c r="W99" s="156">
        <f>V99-U99</f>
        <v>-6023.3800000000047</v>
      </c>
    </row>
    <row r="100" spans="1:23" s="62" customFormat="1" ht="18.75">
      <c r="A100" s="148"/>
      <c r="B100" s="35"/>
      <c r="C100" s="187"/>
      <c r="D100" s="188"/>
      <c r="E100" s="153"/>
      <c r="F100" s="154"/>
      <c r="G100" s="14" t="s">
        <v>0</v>
      </c>
      <c r="H100" s="61">
        <v>2285.7199999999998</v>
      </c>
      <c r="I100" s="61"/>
      <c r="J100" s="61"/>
      <c r="K100" s="61"/>
      <c r="L100" s="61"/>
      <c r="M100" s="61"/>
      <c r="N100" s="61">
        <v>2411.42</v>
      </c>
      <c r="O100" s="61"/>
      <c r="P100" s="61"/>
      <c r="Q100" s="61"/>
      <c r="R100" s="61"/>
      <c r="S100" s="61"/>
      <c r="T100" s="29">
        <f t="shared" si="3"/>
        <v>1.0549936125159689</v>
      </c>
      <c r="U100" s="172"/>
      <c r="V100" s="172"/>
      <c r="W100" s="172">
        <f>U100-V100</f>
        <v>0</v>
      </c>
    </row>
    <row r="101" spans="1:23" s="62" customFormat="1" ht="18.75">
      <c r="A101" s="148"/>
      <c r="B101" s="35"/>
      <c r="C101" s="187"/>
      <c r="D101" s="188"/>
      <c r="E101" s="153">
        <v>56</v>
      </c>
      <c r="F101" s="154" t="s">
        <v>212</v>
      </c>
      <c r="G101" s="14" t="s">
        <v>1</v>
      </c>
      <c r="H101" s="61">
        <v>1486.06</v>
      </c>
      <c r="I101" s="61"/>
      <c r="J101" s="61"/>
      <c r="K101" s="61"/>
      <c r="L101" s="61"/>
      <c r="M101" s="61"/>
      <c r="N101" s="61">
        <v>2043.58</v>
      </c>
      <c r="O101" s="61"/>
      <c r="P101" s="61"/>
      <c r="Q101" s="61"/>
      <c r="R101" s="61"/>
      <c r="S101" s="61"/>
      <c r="T101" s="29">
        <f t="shared" si="3"/>
        <v>1.3751665477840733</v>
      </c>
      <c r="U101" s="156">
        <v>2534.75</v>
      </c>
      <c r="V101" s="156">
        <v>1463.96</v>
      </c>
      <c r="W101" s="156">
        <f>V101-U101</f>
        <v>-1070.79</v>
      </c>
    </row>
    <row r="102" spans="1:23" s="62" customFormat="1" ht="18.75">
      <c r="A102" s="148"/>
      <c r="B102" s="35"/>
      <c r="C102" s="187"/>
      <c r="D102" s="188"/>
      <c r="E102" s="153"/>
      <c r="F102" s="154"/>
      <c r="G102" s="14" t="s">
        <v>0</v>
      </c>
      <c r="H102" s="61">
        <v>1753.55</v>
      </c>
      <c r="I102" s="61"/>
      <c r="J102" s="61"/>
      <c r="K102" s="61"/>
      <c r="L102" s="61"/>
      <c r="M102" s="61"/>
      <c r="N102" s="61">
        <v>2411.42</v>
      </c>
      <c r="O102" s="61"/>
      <c r="P102" s="61"/>
      <c r="Q102" s="61"/>
      <c r="R102" s="61"/>
      <c r="S102" s="61"/>
      <c r="T102" s="29">
        <f t="shared" si="3"/>
        <v>1.3751646659633316</v>
      </c>
      <c r="U102" s="172"/>
      <c r="V102" s="172"/>
      <c r="W102" s="172">
        <f>U102-V102</f>
        <v>0</v>
      </c>
    </row>
    <row r="103" spans="1:23" s="62" customFormat="1" ht="18.75">
      <c r="A103" s="148"/>
      <c r="B103" s="35"/>
      <c r="C103" s="187"/>
      <c r="D103" s="188"/>
      <c r="E103" s="153">
        <v>57</v>
      </c>
      <c r="F103" s="154" t="s">
        <v>211</v>
      </c>
      <c r="G103" s="14" t="s">
        <v>1</v>
      </c>
      <c r="H103" s="61">
        <v>1179.03</v>
      </c>
      <c r="I103" s="61"/>
      <c r="J103" s="61"/>
      <c r="K103" s="61"/>
      <c r="L103" s="61"/>
      <c r="M103" s="61"/>
      <c r="N103" s="61">
        <v>1785.51</v>
      </c>
      <c r="O103" s="61"/>
      <c r="P103" s="61"/>
      <c r="Q103" s="61"/>
      <c r="R103" s="61"/>
      <c r="S103" s="61"/>
      <c r="T103" s="29">
        <f t="shared" si="3"/>
        <v>1.5143889468461362</v>
      </c>
      <c r="U103" s="156">
        <v>995.34</v>
      </c>
      <c r="V103" s="156">
        <v>605.34</v>
      </c>
      <c r="W103" s="156">
        <f>V103-U103</f>
        <v>-390</v>
      </c>
    </row>
    <row r="104" spans="1:23" s="62" customFormat="1" ht="18.75">
      <c r="A104" s="148"/>
      <c r="B104" s="35"/>
      <c r="C104" s="150"/>
      <c r="D104" s="152"/>
      <c r="E104" s="153"/>
      <c r="F104" s="154"/>
      <c r="G104" s="14" t="s">
        <v>0</v>
      </c>
      <c r="H104" s="61">
        <v>1391.26</v>
      </c>
      <c r="I104" s="61"/>
      <c r="J104" s="61"/>
      <c r="K104" s="61"/>
      <c r="L104" s="61"/>
      <c r="M104" s="61"/>
      <c r="N104" s="61">
        <v>2106.9</v>
      </c>
      <c r="O104" s="61"/>
      <c r="P104" s="61"/>
      <c r="Q104" s="61"/>
      <c r="R104" s="61"/>
      <c r="S104" s="61"/>
      <c r="T104" s="29">
        <f t="shared" si="3"/>
        <v>1.5143826459468397</v>
      </c>
      <c r="U104" s="172"/>
      <c r="V104" s="172"/>
      <c r="W104" s="172">
        <f>U104-V104</f>
        <v>0</v>
      </c>
    </row>
    <row r="105" spans="1:23" s="62" customFormat="1" ht="18.75">
      <c r="A105" s="148"/>
      <c r="B105" s="35"/>
      <c r="C105" s="149" t="s">
        <v>210</v>
      </c>
      <c r="D105" s="151" t="s">
        <v>132</v>
      </c>
      <c r="E105" s="160">
        <v>58</v>
      </c>
      <c r="F105" s="162" t="s">
        <v>209</v>
      </c>
      <c r="G105" s="14" t="s">
        <v>1</v>
      </c>
      <c r="H105" s="61">
        <v>1611.27</v>
      </c>
      <c r="I105" s="61"/>
      <c r="J105" s="61"/>
      <c r="K105" s="61"/>
      <c r="L105" s="61"/>
      <c r="M105" s="61"/>
      <c r="N105" s="61">
        <v>1705.21</v>
      </c>
      <c r="O105" s="61"/>
      <c r="P105" s="61"/>
      <c r="Q105" s="61"/>
      <c r="R105" s="61"/>
      <c r="S105" s="61"/>
      <c r="T105" s="29">
        <f t="shared" si="3"/>
        <v>1.0583018364395786</v>
      </c>
      <c r="U105" s="37">
        <v>3125.56</v>
      </c>
      <c r="V105" s="37">
        <v>1352.09</v>
      </c>
      <c r="W105" s="37">
        <f>V105-U105</f>
        <v>-1773.47</v>
      </c>
    </row>
    <row r="106" spans="1:23" s="62" customFormat="1" ht="18.75">
      <c r="A106" s="148"/>
      <c r="B106" s="35"/>
      <c r="C106" s="150"/>
      <c r="D106" s="152"/>
      <c r="E106" s="161"/>
      <c r="F106" s="163"/>
      <c r="G106" s="14" t="s">
        <v>0</v>
      </c>
      <c r="H106" s="61">
        <v>1901.3</v>
      </c>
      <c r="I106" s="61"/>
      <c r="J106" s="61"/>
      <c r="K106" s="61"/>
      <c r="L106" s="61"/>
      <c r="M106" s="61"/>
      <c r="N106" s="61">
        <v>2012.15</v>
      </c>
      <c r="O106" s="61"/>
      <c r="P106" s="61"/>
      <c r="Q106" s="61"/>
      <c r="R106" s="61"/>
      <c r="S106" s="61"/>
      <c r="T106" s="29">
        <f t="shared" si="3"/>
        <v>1.0583022142744438</v>
      </c>
      <c r="U106" s="27"/>
      <c r="V106" s="27"/>
      <c r="W106" s="27"/>
    </row>
    <row r="107" spans="1:23" s="62" customFormat="1" ht="21.75" customHeight="1">
      <c r="A107" s="148"/>
      <c r="B107" s="35"/>
      <c r="C107" s="149" t="s">
        <v>208</v>
      </c>
      <c r="D107" s="151" t="s">
        <v>132</v>
      </c>
      <c r="E107" s="153">
        <v>59</v>
      </c>
      <c r="F107" s="154" t="s">
        <v>207</v>
      </c>
      <c r="G107" s="14" t="s">
        <v>1</v>
      </c>
      <c r="H107" s="61">
        <v>1788.51</v>
      </c>
      <c r="I107" s="61"/>
      <c r="J107" s="61"/>
      <c r="K107" s="61"/>
      <c r="L107" s="61"/>
      <c r="M107" s="61"/>
      <c r="N107" s="61">
        <v>1867.2</v>
      </c>
      <c r="O107" s="61"/>
      <c r="P107" s="61"/>
      <c r="Q107" s="61"/>
      <c r="R107" s="61"/>
      <c r="S107" s="61"/>
      <c r="T107" s="29">
        <f t="shared" si="3"/>
        <v>1.043997517486623</v>
      </c>
      <c r="U107" s="156">
        <v>8864</v>
      </c>
      <c r="V107" s="156">
        <v>7587.79</v>
      </c>
      <c r="W107" s="156">
        <f>V107-U107</f>
        <v>-1276.21</v>
      </c>
    </row>
    <row r="108" spans="1:23" s="62" customFormat="1" ht="27.75" customHeight="1">
      <c r="A108" s="148"/>
      <c r="B108" s="35"/>
      <c r="C108" s="150"/>
      <c r="D108" s="152"/>
      <c r="E108" s="153"/>
      <c r="F108" s="154"/>
      <c r="G108" s="14" t="s">
        <v>0</v>
      </c>
      <c r="H108" s="61">
        <v>2110.44</v>
      </c>
      <c r="I108" s="61"/>
      <c r="J108" s="61"/>
      <c r="K108" s="61"/>
      <c r="L108" s="61"/>
      <c r="M108" s="61"/>
      <c r="N108" s="61">
        <v>2203.3000000000002</v>
      </c>
      <c r="O108" s="61"/>
      <c r="P108" s="61"/>
      <c r="Q108" s="61"/>
      <c r="R108" s="61"/>
      <c r="S108" s="61"/>
      <c r="T108" s="29">
        <f t="shared" si="3"/>
        <v>1.0440003032542977</v>
      </c>
      <c r="U108" s="172"/>
      <c r="V108" s="172"/>
      <c r="W108" s="172">
        <f>U108-V108</f>
        <v>0</v>
      </c>
    </row>
    <row r="109" spans="1:23" s="26" customFormat="1" ht="37.5">
      <c r="A109" s="148"/>
      <c r="B109" s="35"/>
      <c r="C109" s="34" t="s">
        <v>206</v>
      </c>
      <c r="D109" s="32" t="s">
        <v>132</v>
      </c>
      <c r="E109" s="33">
        <v>60</v>
      </c>
      <c r="F109" s="30" t="s">
        <v>205</v>
      </c>
      <c r="G109" s="14" t="s">
        <v>1</v>
      </c>
      <c r="H109" s="61">
        <v>1460.27</v>
      </c>
      <c r="I109" s="61"/>
      <c r="J109" s="61"/>
      <c r="K109" s="61"/>
      <c r="L109" s="61"/>
      <c r="M109" s="61"/>
      <c r="N109" s="61">
        <v>1504.33</v>
      </c>
      <c r="O109" s="61"/>
      <c r="P109" s="61"/>
      <c r="Q109" s="61"/>
      <c r="R109" s="61"/>
      <c r="S109" s="61"/>
      <c r="T109" s="29">
        <f t="shared" si="3"/>
        <v>1.0301725023454567</v>
      </c>
      <c r="U109" s="37">
        <v>7052</v>
      </c>
      <c r="V109" s="37">
        <v>2654.37</v>
      </c>
      <c r="W109" s="37">
        <f>V109-U109</f>
        <v>-4397.63</v>
      </c>
    </row>
    <row r="110" spans="1:23" s="26" customFormat="1" ht="21.75" customHeight="1">
      <c r="A110" s="148"/>
      <c r="B110" s="35"/>
      <c r="C110" s="149" t="s">
        <v>204</v>
      </c>
      <c r="D110" s="151" t="s">
        <v>132</v>
      </c>
      <c r="E110" s="153">
        <v>61</v>
      </c>
      <c r="F110" s="154" t="s">
        <v>203</v>
      </c>
      <c r="G110" s="14" t="s">
        <v>1</v>
      </c>
      <c r="H110" s="61">
        <v>1347.07</v>
      </c>
      <c r="I110" s="61"/>
      <c r="J110" s="61"/>
      <c r="K110" s="61"/>
      <c r="L110" s="61"/>
      <c r="M110" s="61"/>
      <c r="N110" s="61">
        <v>1390.18</v>
      </c>
      <c r="O110" s="61"/>
      <c r="P110" s="61"/>
      <c r="Q110" s="61"/>
      <c r="R110" s="61"/>
      <c r="S110" s="61"/>
      <c r="T110" s="29">
        <f t="shared" si="3"/>
        <v>1.0320027912432168</v>
      </c>
      <c r="U110" s="156">
        <v>15580.5</v>
      </c>
      <c r="V110" s="156">
        <v>15496.17</v>
      </c>
      <c r="W110" s="156">
        <f>V110-U110</f>
        <v>-84.329999999999927</v>
      </c>
    </row>
    <row r="111" spans="1:23" s="26" customFormat="1" ht="16.5" customHeight="1">
      <c r="A111" s="148"/>
      <c r="B111" s="35"/>
      <c r="C111" s="150"/>
      <c r="D111" s="152"/>
      <c r="E111" s="153"/>
      <c r="F111" s="154"/>
      <c r="G111" s="14" t="s">
        <v>0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29">
        <f t="shared" si="3"/>
        <v>0</v>
      </c>
      <c r="U111" s="172"/>
      <c r="V111" s="172"/>
      <c r="W111" s="172">
        <f>U111-V111</f>
        <v>0</v>
      </c>
    </row>
    <row r="112" spans="1:23" s="26" customFormat="1" ht="18.75">
      <c r="A112" s="148"/>
      <c r="B112" s="35"/>
      <c r="C112" s="149" t="s">
        <v>202</v>
      </c>
      <c r="D112" s="151" t="s">
        <v>132</v>
      </c>
      <c r="E112" s="153">
        <v>62</v>
      </c>
      <c r="F112" s="154" t="s">
        <v>201</v>
      </c>
      <c r="G112" s="14" t="s">
        <v>1</v>
      </c>
      <c r="H112" s="61">
        <v>1676.32</v>
      </c>
      <c r="I112" s="61"/>
      <c r="J112" s="61"/>
      <c r="K112" s="61"/>
      <c r="L112" s="61"/>
      <c r="M112" s="61"/>
      <c r="N112" s="61">
        <v>1760.13</v>
      </c>
      <c r="O112" s="61"/>
      <c r="P112" s="61"/>
      <c r="Q112" s="61"/>
      <c r="R112" s="61"/>
      <c r="S112" s="61"/>
      <c r="T112" s="29">
        <f t="shared" si="3"/>
        <v>1.0499964207311254</v>
      </c>
      <c r="U112" s="156">
        <v>35151.800000000003</v>
      </c>
      <c r="V112" s="156">
        <v>30936.44</v>
      </c>
      <c r="W112" s="156">
        <f>V112-U112</f>
        <v>-4215.3600000000042</v>
      </c>
    </row>
    <row r="113" spans="1:23" s="26" customFormat="1" ht="18.75">
      <c r="A113" s="148"/>
      <c r="B113" s="35"/>
      <c r="C113" s="150"/>
      <c r="D113" s="152"/>
      <c r="E113" s="153"/>
      <c r="F113" s="154"/>
      <c r="G113" s="14" t="s">
        <v>0</v>
      </c>
      <c r="H113" s="61">
        <v>1978.06</v>
      </c>
      <c r="I113" s="61"/>
      <c r="J113" s="61"/>
      <c r="K113" s="61"/>
      <c r="L113" s="61"/>
      <c r="M113" s="61"/>
      <c r="N113" s="61">
        <v>2076.9499999999998</v>
      </c>
      <c r="O113" s="61"/>
      <c r="P113" s="61"/>
      <c r="Q113" s="61"/>
      <c r="R113" s="61"/>
      <c r="S113" s="61"/>
      <c r="T113" s="29">
        <f t="shared" si="3"/>
        <v>1.0499934279041081</v>
      </c>
      <c r="U113" s="172"/>
      <c r="V113" s="172"/>
      <c r="W113" s="172">
        <f>U113-V113</f>
        <v>0</v>
      </c>
    </row>
    <row r="114" spans="1:23" s="26" customFormat="1" ht="18.75">
      <c r="A114" s="148"/>
      <c r="B114" s="35"/>
      <c r="C114" s="149" t="s">
        <v>200</v>
      </c>
      <c r="D114" s="151" t="s">
        <v>132</v>
      </c>
      <c r="E114" s="153">
        <v>63</v>
      </c>
      <c r="F114" s="154" t="s">
        <v>199</v>
      </c>
      <c r="G114" s="14" t="s">
        <v>1</v>
      </c>
      <c r="H114" s="61">
        <v>1494.97</v>
      </c>
      <c r="I114" s="61"/>
      <c r="J114" s="61"/>
      <c r="K114" s="61"/>
      <c r="L114" s="61"/>
      <c r="M114" s="61"/>
      <c r="N114" s="61">
        <v>1590.65</v>
      </c>
      <c r="O114" s="61"/>
      <c r="P114" s="61"/>
      <c r="Q114" s="61"/>
      <c r="R114" s="61"/>
      <c r="S114" s="61"/>
      <c r="T114" s="29">
        <f t="shared" si="3"/>
        <v>1.0640012843067086</v>
      </c>
      <c r="U114" s="156">
        <v>14918.02</v>
      </c>
      <c r="V114" s="156">
        <v>10941.44</v>
      </c>
      <c r="W114" s="156">
        <f>V114-U114</f>
        <v>-3976.58</v>
      </c>
    </row>
    <row r="115" spans="1:23" s="26" customFormat="1" ht="18.75">
      <c r="A115" s="148"/>
      <c r="B115" s="35"/>
      <c r="C115" s="150"/>
      <c r="D115" s="152"/>
      <c r="E115" s="153"/>
      <c r="F115" s="154"/>
      <c r="G115" s="14" t="s">
        <v>0</v>
      </c>
      <c r="H115" s="61">
        <v>1764.06</v>
      </c>
      <c r="I115" s="61"/>
      <c r="J115" s="61"/>
      <c r="K115" s="61"/>
      <c r="L115" s="61"/>
      <c r="M115" s="61"/>
      <c r="N115" s="61">
        <v>1876.97</v>
      </c>
      <c r="O115" s="61"/>
      <c r="P115" s="61"/>
      <c r="Q115" s="61"/>
      <c r="R115" s="61"/>
      <c r="S115" s="61"/>
      <c r="T115" s="29">
        <f t="shared" si="3"/>
        <v>1.0640057594412888</v>
      </c>
      <c r="U115" s="172"/>
      <c r="V115" s="172"/>
      <c r="W115" s="172">
        <f>U115-V115</f>
        <v>0</v>
      </c>
    </row>
    <row r="116" spans="1:23" s="26" customFormat="1" ht="24.75" customHeight="1">
      <c r="A116" s="148"/>
      <c r="B116" s="35"/>
      <c r="C116" s="149" t="s">
        <v>198</v>
      </c>
      <c r="D116" s="151" t="s">
        <v>132</v>
      </c>
      <c r="E116" s="153">
        <v>64</v>
      </c>
      <c r="F116" s="154" t="s">
        <v>197</v>
      </c>
      <c r="G116" s="14" t="s">
        <v>1</v>
      </c>
      <c r="H116" s="61">
        <v>1551.27</v>
      </c>
      <c r="I116" s="61"/>
      <c r="J116" s="61"/>
      <c r="K116" s="61"/>
      <c r="L116" s="61"/>
      <c r="M116" s="61"/>
      <c r="N116" s="61">
        <v>1612.92</v>
      </c>
      <c r="O116" s="61"/>
      <c r="P116" s="61"/>
      <c r="Q116" s="61"/>
      <c r="R116" s="61"/>
      <c r="S116" s="61"/>
      <c r="T116" s="29">
        <f t="shared" si="3"/>
        <v>1.0397416310506875</v>
      </c>
      <c r="U116" s="156">
        <v>28567</v>
      </c>
      <c r="V116" s="156">
        <v>28499.66</v>
      </c>
      <c r="W116" s="156">
        <f>V116-U116</f>
        <v>-67.340000000000146</v>
      </c>
    </row>
    <row r="117" spans="1:23" s="26" customFormat="1" ht="18.75">
      <c r="A117" s="148"/>
      <c r="B117" s="35"/>
      <c r="C117" s="150"/>
      <c r="D117" s="152"/>
      <c r="E117" s="153"/>
      <c r="F117" s="154"/>
      <c r="G117" s="14" t="s">
        <v>0</v>
      </c>
      <c r="H117" s="61">
        <v>1830.5</v>
      </c>
      <c r="I117" s="61"/>
      <c r="J117" s="61"/>
      <c r="K117" s="61"/>
      <c r="L117" s="61"/>
      <c r="M117" s="61"/>
      <c r="N117" s="61">
        <v>1903.25</v>
      </c>
      <c r="O117" s="61"/>
      <c r="P117" s="61"/>
      <c r="Q117" s="61"/>
      <c r="R117" s="61"/>
      <c r="S117" s="61"/>
      <c r="T117" s="29">
        <f t="shared" si="3"/>
        <v>1.039743239552035</v>
      </c>
      <c r="U117" s="172"/>
      <c r="V117" s="172"/>
      <c r="W117" s="172">
        <f>U117-V117</f>
        <v>0</v>
      </c>
    </row>
    <row r="118" spans="1:23" s="26" customFormat="1" ht="24.75" customHeight="1">
      <c r="A118" s="148"/>
      <c r="B118" s="35"/>
      <c r="C118" s="34" t="s">
        <v>196</v>
      </c>
      <c r="D118" s="32" t="s">
        <v>132</v>
      </c>
      <c r="E118" s="33">
        <v>65</v>
      </c>
      <c r="F118" s="30" t="s">
        <v>195</v>
      </c>
      <c r="G118" s="14" t="s">
        <v>1</v>
      </c>
      <c r="H118" s="61">
        <v>1785.14</v>
      </c>
      <c r="I118" s="61"/>
      <c r="J118" s="61"/>
      <c r="K118" s="61"/>
      <c r="L118" s="61"/>
      <c r="M118" s="61"/>
      <c r="N118" s="61">
        <v>1850.47</v>
      </c>
      <c r="O118" s="61"/>
      <c r="P118" s="61"/>
      <c r="Q118" s="61"/>
      <c r="R118" s="61"/>
      <c r="S118" s="61"/>
      <c r="T118" s="29">
        <f t="shared" si="3"/>
        <v>1.0365965694567372</v>
      </c>
      <c r="U118" s="37">
        <v>18693.61</v>
      </c>
      <c r="V118" s="37">
        <v>16245.42</v>
      </c>
      <c r="W118" s="37">
        <f>V118-U118</f>
        <v>-2448.1900000000005</v>
      </c>
    </row>
    <row r="119" spans="1:23" s="26" customFormat="1" ht="21.75" customHeight="1">
      <c r="A119" s="148"/>
      <c r="B119" s="35"/>
      <c r="C119" s="34" t="s">
        <v>194</v>
      </c>
      <c r="D119" s="32" t="s">
        <v>132</v>
      </c>
      <c r="E119" s="33">
        <v>66</v>
      </c>
      <c r="F119" s="30" t="s">
        <v>193</v>
      </c>
      <c r="G119" s="14" t="s">
        <v>1</v>
      </c>
      <c r="H119" s="61">
        <v>1190.3</v>
      </c>
      <c r="I119" s="61"/>
      <c r="J119" s="61"/>
      <c r="K119" s="61"/>
      <c r="L119" s="61"/>
      <c r="M119" s="61"/>
      <c r="N119" s="61">
        <v>1262.08</v>
      </c>
      <c r="O119" s="61"/>
      <c r="P119" s="61"/>
      <c r="Q119" s="61"/>
      <c r="R119" s="61"/>
      <c r="S119" s="61"/>
      <c r="T119" s="29">
        <f t="shared" si="3"/>
        <v>1.0603041250105016</v>
      </c>
      <c r="U119" s="37">
        <v>34430.699999999997</v>
      </c>
      <c r="V119" s="37">
        <v>25377.13</v>
      </c>
      <c r="W119" s="37">
        <f>V119-U119</f>
        <v>-9053.5699999999961</v>
      </c>
    </row>
    <row r="120" spans="1:23" s="26" customFormat="1" ht="23.25" customHeight="1">
      <c r="A120" s="148"/>
      <c r="B120" s="35"/>
      <c r="C120" s="34" t="s">
        <v>192</v>
      </c>
      <c r="D120" s="32" t="s">
        <v>132</v>
      </c>
      <c r="E120" s="33">
        <v>67</v>
      </c>
      <c r="F120" s="30" t="s">
        <v>191</v>
      </c>
      <c r="G120" s="14" t="s">
        <v>1</v>
      </c>
      <c r="H120" s="61">
        <v>1608.88</v>
      </c>
      <c r="I120" s="61"/>
      <c r="J120" s="61"/>
      <c r="K120" s="61"/>
      <c r="L120" s="61"/>
      <c r="M120" s="61"/>
      <c r="N120" s="61">
        <v>1657.15</v>
      </c>
      <c r="O120" s="61"/>
      <c r="P120" s="61"/>
      <c r="Q120" s="61"/>
      <c r="R120" s="61"/>
      <c r="S120" s="61"/>
      <c r="T120" s="29">
        <f t="shared" si="3"/>
        <v>1.0300022375814231</v>
      </c>
      <c r="U120" s="27">
        <v>6136</v>
      </c>
      <c r="V120" s="27">
        <v>5362</v>
      </c>
      <c r="W120" s="27">
        <f>V120-U120</f>
        <v>-774</v>
      </c>
    </row>
    <row r="121" spans="1:23" s="26" customFormat="1" ht="27" customHeight="1">
      <c r="A121" s="148"/>
      <c r="B121" s="35"/>
      <c r="C121" s="149" t="s">
        <v>190</v>
      </c>
      <c r="D121" s="151" t="s">
        <v>132</v>
      </c>
      <c r="E121" s="153">
        <v>68</v>
      </c>
      <c r="F121" s="154" t="s">
        <v>189</v>
      </c>
      <c r="G121" s="14" t="s">
        <v>1</v>
      </c>
      <c r="H121" s="61">
        <v>1601.02</v>
      </c>
      <c r="I121" s="61"/>
      <c r="J121" s="61"/>
      <c r="K121" s="61"/>
      <c r="L121" s="61"/>
      <c r="M121" s="61"/>
      <c r="N121" s="61">
        <v>1671.46</v>
      </c>
      <c r="O121" s="61"/>
      <c r="P121" s="61"/>
      <c r="Q121" s="61"/>
      <c r="R121" s="61"/>
      <c r="S121" s="61"/>
      <c r="T121" s="29">
        <f t="shared" si="3"/>
        <v>1.0439969519431362</v>
      </c>
      <c r="U121" s="156">
        <v>7673</v>
      </c>
      <c r="V121" s="156">
        <v>6446.79</v>
      </c>
      <c r="W121" s="156">
        <f>V121-U121</f>
        <v>-1226.21</v>
      </c>
    </row>
    <row r="122" spans="1:23" s="26" customFormat="1" ht="18.75">
      <c r="A122" s="148"/>
      <c r="B122" s="35"/>
      <c r="C122" s="150"/>
      <c r="D122" s="152"/>
      <c r="E122" s="153"/>
      <c r="F122" s="154"/>
      <c r="G122" s="14" t="s">
        <v>0</v>
      </c>
      <c r="H122" s="61">
        <v>1889.2</v>
      </c>
      <c r="I122" s="61"/>
      <c r="J122" s="61"/>
      <c r="K122" s="61"/>
      <c r="L122" s="61"/>
      <c r="M122" s="61"/>
      <c r="N122" s="61">
        <v>1972.32</v>
      </c>
      <c r="O122" s="61"/>
      <c r="P122" s="61"/>
      <c r="Q122" s="61"/>
      <c r="R122" s="61"/>
      <c r="S122" s="61"/>
      <c r="T122" s="29">
        <f t="shared" si="3"/>
        <v>1.0439974592420072</v>
      </c>
      <c r="U122" s="172"/>
      <c r="V122" s="172"/>
      <c r="W122" s="172">
        <f>U122-V122</f>
        <v>0</v>
      </c>
    </row>
    <row r="123" spans="1:23" s="26" customFormat="1" ht="18.75">
      <c r="A123" s="148"/>
      <c r="B123" s="35"/>
      <c r="C123" s="149" t="s">
        <v>188</v>
      </c>
      <c r="D123" s="151" t="s">
        <v>106</v>
      </c>
      <c r="E123" s="153">
        <v>69</v>
      </c>
      <c r="F123" s="154" t="s">
        <v>187</v>
      </c>
      <c r="G123" s="14" t="s">
        <v>1</v>
      </c>
      <c r="H123" s="61">
        <v>1110.1099999999999</v>
      </c>
      <c r="I123" s="61"/>
      <c r="J123" s="61"/>
      <c r="K123" s="61"/>
      <c r="L123" s="61"/>
      <c r="M123" s="61"/>
      <c r="N123" s="61">
        <v>1176.72</v>
      </c>
      <c r="O123" s="61"/>
      <c r="P123" s="61"/>
      <c r="Q123" s="61"/>
      <c r="R123" s="61"/>
      <c r="S123" s="61"/>
      <c r="T123" s="29">
        <f t="shared" si="3"/>
        <v>1.0600030627595465</v>
      </c>
      <c r="U123" s="156" t="s">
        <v>158</v>
      </c>
      <c r="V123" s="156">
        <v>13978.35</v>
      </c>
      <c r="W123" s="156"/>
    </row>
    <row r="124" spans="1:23" s="26" customFormat="1" ht="18.75">
      <c r="A124" s="148"/>
      <c r="B124" s="35"/>
      <c r="C124" s="150"/>
      <c r="D124" s="152"/>
      <c r="E124" s="153"/>
      <c r="F124" s="154"/>
      <c r="G124" s="14" t="s">
        <v>0</v>
      </c>
      <c r="H124" s="61">
        <v>1309.93</v>
      </c>
      <c r="I124" s="61"/>
      <c r="J124" s="61"/>
      <c r="K124" s="61"/>
      <c r="L124" s="61"/>
      <c r="M124" s="61"/>
      <c r="N124" s="61">
        <v>1388.53</v>
      </c>
      <c r="O124" s="61"/>
      <c r="P124" s="61"/>
      <c r="Q124" s="61"/>
      <c r="R124" s="61"/>
      <c r="S124" s="61"/>
      <c r="T124" s="29">
        <f t="shared" si="3"/>
        <v>1.0600032062781981</v>
      </c>
      <c r="U124" s="172"/>
      <c r="V124" s="172"/>
      <c r="W124" s="172">
        <f>U124-V124</f>
        <v>0</v>
      </c>
    </row>
    <row r="125" spans="1:23" s="26" customFormat="1" ht="37.5">
      <c r="A125" s="148"/>
      <c r="B125" s="35"/>
      <c r="C125" s="34" t="s">
        <v>186</v>
      </c>
      <c r="D125" s="32" t="s">
        <v>132</v>
      </c>
      <c r="E125" s="33">
        <v>70</v>
      </c>
      <c r="F125" s="30" t="s">
        <v>185</v>
      </c>
      <c r="G125" s="14" t="s">
        <v>1</v>
      </c>
      <c r="H125" s="61">
        <v>2488.75</v>
      </c>
      <c r="I125" s="61"/>
      <c r="J125" s="61"/>
      <c r="K125" s="61"/>
      <c r="L125" s="61"/>
      <c r="M125" s="61"/>
      <c r="N125" s="61">
        <v>2603.2199999999998</v>
      </c>
      <c r="O125" s="61"/>
      <c r="P125" s="61"/>
      <c r="Q125" s="61"/>
      <c r="R125" s="61"/>
      <c r="S125" s="61"/>
      <c r="T125" s="29">
        <f t="shared" si="3"/>
        <v>1.0459949773982922</v>
      </c>
      <c r="U125" s="37">
        <v>2071</v>
      </c>
      <c r="V125" s="37">
        <v>1459.94</v>
      </c>
      <c r="W125" s="37">
        <f>V125-U125</f>
        <v>-611.05999999999995</v>
      </c>
    </row>
    <row r="126" spans="1:23" s="26" customFormat="1" ht="22.5" customHeight="1">
      <c r="A126" s="148"/>
      <c r="B126" s="35"/>
      <c r="C126" s="149" t="s">
        <v>184</v>
      </c>
      <c r="D126" s="151" t="s">
        <v>132</v>
      </c>
      <c r="E126" s="153">
        <v>71</v>
      </c>
      <c r="F126" s="154" t="s">
        <v>183</v>
      </c>
      <c r="G126" s="14" t="s">
        <v>1</v>
      </c>
      <c r="H126" s="61">
        <v>1423.46</v>
      </c>
      <c r="I126" s="61"/>
      <c r="J126" s="61"/>
      <c r="K126" s="61"/>
      <c r="L126" s="61"/>
      <c r="M126" s="61"/>
      <c r="N126" s="61">
        <v>1515.56</v>
      </c>
      <c r="O126" s="61"/>
      <c r="P126" s="61"/>
      <c r="Q126" s="61"/>
      <c r="R126" s="61"/>
      <c r="S126" s="61"/>
      <c r="T126" s="29">
        <f t="shared" si="3"/>
        <v>1.0647015019740631</v>
      </c>
      <c r="U126" s="156">
        <v>13408.57</v>
      </c>
      <c r="V126" s="156">
        <v>13256.26</v>
      </c>
      <c r="W126" s="156">
        <f>V126-U126</f>
        <v>-152.30999999999949</v>
      </c>
    </row>
    <row r="127" spans="1:23" s="26" customFormat="1" ht="18.75">
      <c r="A127" s="148"/>
      <c r="B127" s="35"/>
      <c r="C127" s="150"/>
      <c r="D127" s="152"/>
      <c r="E127" s="153"/>
      <c r="F127" s="154"/>
      <c r="G127" s="14" t="s">
        <v>0</v>
      </c>
      <c r="H127" s="61">
        <v>1679.68</v>
      </c>
      <c r="I127" s="61"/>
      <c r="J127" s="61"/>
      <c r="K127" s="61"/>
      <c r="L127" s="61"/>
      <c r="M127" s="61"/>
      <c r="N127" s="61">
        <v>1788.36</v>
      </c>
      <c r="O127" s="61"/>
      <c r="P127" s="61"/>
      <c r="Q127" s="61"/>
      <c r="R127" s="61"/>
      <c r="S127" s="61"/>
      <c r="T127" s="29">
        <f t="shared" si="3"/>
        <v>1.0647028005334349</v>
      </c>
      <c r="U127" s="172"/>
      <c r="V127" s="172"/>
      <c r="W127" s="172">
        <f>U127-V127</f>
        <v>0</v>
      </c>
    </row>
    <row r="128" spans="1:23" s="26" customFormat="1" ht="37.5">
      <c r="A128" s="148"/>
      <c r="B128" s="35"/>
      <c r="C128" s="34" t="s">
        <v>182</v>
      </c>
      <c r="D128" s="32" t="s">
        <v>132</v>
      </c>
      <c r="E128" s="33">
        <v>72</v>
      </c>
      <c r="F128" s="30" t="s">
        <v>181</v>
      </c>
      <c r="G128" s="14" t="s">
        <v>1</v>
      </c>
      <c r="H128" s="61">
        <v>1344.29</v>
      </c>
      <c r="I128" s="61"/>
      <c r="J128" s="61"/>
      <c r="K128" s="61"/>
      <c r="L128" s="61"/>
      <c r="M128" s="61"/>
      <c r="N128" s="61">
        <v>1404.15</v>
      </c>
      <c r="O128" s="61"/>
      <c r="P128" s="61"/>
      <c r="Q128" s="61"/>
      <c r="R128" s="61"/>
      <c r="S128" s="61"/>
      <c r="T128" s="29">
        <f>N128/H128</f>
        <v>1.0445290822664752</v>
      </c>
      <c r="U128" s="37">
        <v>2112</v>
      </c>
      <c r="V128" s="37">
        <v>1560.73</v>
      </c>
      <c r="W128" s="37">
        <f>V128-U128</f>
        <v>-551.27</v>
      </c>
    </row>
    <row r="129" spans="1:23" s="26" customFormat="1" ht="37.5">
      <c r="A129" s="148"/>
      <c r="B129" s="35"/>
      <c r="C129" s="34" t="s">
        <v>180</v>
      </c>
      <c r="D129" s="32" t="s">
        <v>132</v>
      </c>
      <c r="E129" s="33">
        <v>73</v>
      </c>
      <c r="F129" s="30" t="s">
        <v>179</v>
      </c>
      <c r="G129" s="14" t="s">
        <v>1</v>
      </c>
      <c r="H129" s="61">
        <v>1204.77</v>
      </c>
      <c r="I129" s="61"/>
      <c r="J129" s="61"/>
      <c r="K129" s="61"/>
      <c r="L129" s="61"/>
      <c r="M129" s="61"/>
      <c r="N129" s="61">
        <v>1249.6199999999999</v>
      </c>
      <c r="O129" s="61"/>
      <c r="P129" s="61"/>
      <c r="Q129" s="61"/>
      <c r="R129" s="61"/>
      <c r="S129" s="61"/>
      <c r="T129" s="29">
        <f t="shared" ref="T129:T160" si="4">IF(H129=0,0,N129/H129)</f>
        <v>1.0372270225852236</v>
      </c>
      <c r="U129" s="37">
        <v>41128.54</v>
      </c>
      <c r="V129" s="37">
        <v>35530.639999999999</v>
      </c>
      <c r="W129" s="37">
        <f>V129-U129</f>
        <v>-5597.9000000000015</v>
      </c>
    </row>
    <row r="130" spans="1:23" s="26" customFormat="1" ht="18.75">
      <c r="A130" s="148"/>
      <c r="B130" s="35"/>
      <c r="C130" s="149" t="s">
        <v>178</v>
      </c>
      <c r="D130" s="151" t="s">
        <v>132</v>
      </c>
      <c r="E130" s="153">
        <v>74</v>
      </c>
      <c r="F130" s="162" t="s">
        <v>177</v>
      </c>
      <c r="G130" s="14" t="s">
        <v>1</v>
      </c>
      <c r="H130" s="61">
        <v>1365.19</v>
      </c>
      <c r="I130" s="61"/>
      <c r="J130" s="61"/>
      <c r="K130" s="61"/>
      <c r="L130" s="61"/>
      <c r="M130" s="61"/>
      <c r="N130" s="61">
        <v>1365.19</v>
      </c>
      <c r="O130" s="61"/>
      <c r="P130" s="61"/>
      <c r="Q130" s="61"/>
      <c r="R130" s="61"/>
      <c r="S130" s="61"/>
      <c r="T130" s="29">
        <f t="shared" si="4"/>
        <v>1</v>
      </c>
      <c r="U130" s="156">
        <v>35365.79</v>
      </c>
      <c r="V130" s="156">
        <v>31487.59</v>
      </c>
      <c r="W130" s="156">
        <f>V130-U130</f>
        <v>-3878.2000000000007</v>
      </c>
    </row>
    <row r="131" spans="1:23" s="26" customFormat="1" ht="18.75">
      <c r="A131" s="148"/>
      <c r="B131" s="35"/>
      <c r="C131" s="150"/>
      <c r="D131" s="152"/>
      <c r="E131" s="153"/>
      <c r="F131" s="163"/>
      <c r="G131" s="14" t="s">
        <v>0</v>
      </c>
      <c r="H131" s="61">
        <v>1365.19</v>
      </c>
      <c r="I131" s="61"/>
      <c r="J131" s="61"/>
      <c r="K131" s="61"/>
      <c r="L131" s="61"/>
      <c r="M131" s="61"/>
      <c r="N131" s="61">
        <v>1365.19</v>
      </c>
      <c r="O131" s="61"/>
      <c r="P131" s="61"/>
      <c r="Q131" s="61"/>
      <c r="R131" s="61"/>
      <c r="S131" s="61"/>
      <c r="T131" s="29">
        <f t="shared" si="4"/>
        <v>1</v>
      </c>
      <c r="U131" s="172"/>
      <c r="V131" s="172"/>
      <c r="W131" s="172">
        <f>U131-V131</f>
        <v>0</v>
      </c>
    </row>
    <row r="132" spans="1:23" s="26" customFormat="1" ht="21" customHeight="1">
      <c r="A132" s="148"/>
      <c r="B132" s="35"/>
      <c r="C132" s="149" t="s">
        <v>176</v>
      </c>
      <c r="D132" s="151" t="s">
        <v>132</v>
      </c>
      <c r="E132" s="153">
        <v>75</v>
      </c>
      <c r="F132" s="154" t="s">
        <v>175</v>
      </c>
      <c r="G132" s="14" t="s">
        <v>1</v>
      </c>
      <c r="H132" s="61">
        <v>1393.74</v>
      </c>
      <c r="I132" s="61"/>
      <c r="J132" s="61"/>
      <c r="K132" s="61"/>
      <c r="L132" s="61"/>
      <c r="M132" s="61"/>
      <c r="N132" s="61">
        <v>1452.57</v>
      </c>
      <c r="O132" s="61"/>
      <c r="P132" s="61"/>
      <c r="Q132" s="61"/>
      <c r="R132" s="61"/>
      <c r="S132" s="61"/>
      <c r="T132" s="29">
        <f t="shared" si="4"/>
        <v>1.0422101683240776</v>
      </c>
      <c r="U132" s="156">
        <v>6275.92</v>
      </c>
      <c r="V132" s="156">
        <v>5983.42</v>
      </c>
      <c r="W132" s="156">
        <f>V132-U132</f>
        <v>-292.5</v>
      </c>
    </row>
    <row r="133" spans="1:23" s="26" customFormat="1" ht="20.25" customHeight="1">
      <c r="A133" s="148"/>
      <c r="B133" s="35"/>
      <c r="C133" s="150"/>
      <c r="D133" s="152"/>
      <c r="E133" s="153"/>
      <c r="F133" s="154"/>
      <c r="G133" s="14" t="s">
        <v>0</v>
      </c>
      <c r="H133" s="61">
        <v>1644.61</v>
      </c>
      <c r="I133" s="61"/>
      <c r="J133" s="61"/>
      <c r="K133" s="61"/>
      <c r="L133" s="61"/>
      <c r="M133" s="61"/>
      <c r="N133" s="61">
        <v>1714.03</v>
      </c>
      <c r="O133" s="61"/>
      <c r="P133" s="61"/>
      <c r="Q133" s="61"/>
      <c r="R133" s="61"/>
      <c r="S133" s="61"/>
      <c r="T133" s="29">
        <f t="shared" si="4"/>
        <v>1.0422106152826507</v>
      </c>
      <c r="U133" s="172"/>
      <c r="V133" s="172"/>
      <c r="W133" s="172">
        <f>U133-V133</f>
        <v>0</v>
      </c>
    </row>
    <row r="134" spans="1:23" s="26" customFormat="1" ht="37.5">
      <c r="A134" s="148"/>
      <c r="B134" s="35"/>
      <c r="C134" s="34" t="s">
        <v>174</v>
      </c>
      <c r="D134" s="32" t="s">
        <v>132</v>
      </c>
      <c r="E134" s="33">
        <v>76</v>
      </c>
      <c r="F134" s="30" t="s">
        <v>173</v>
      </c>
      <c r="G134" s="14" t="s">
        <v>1</v>
      </c>
      <c r="H134" s="61">
        <v>1439.69</v>
      </c>
      <c r="I134" s="61"/>
      <c r="J134" s="61"/>
      <c r="K134" s="61"/>
      <c r="L134" s="61"/>
      <c r="M134" s="61"/>
      <c r="N134" s="61">
        <v>1496.27</v>
      </c>
      <c r="O134" s="61"/>
      <c r="P134" s="61"/>
      <c r="Q134" s="61"/>
      <c r="R134" s="61"/>
      <c r="S134" s="61"/>
      <c r="T134" s="29">
        <f t="shared" si="4"/>
        <v>1.0393001271106974</v>
      </c>
      <c r="U134" s="37">
        <v>7513.38</v>
      </c>
      <c r="V134" s="37">
        <v>7501.36</v>
      </c>
      <c r="W134" s="37">
        <f>V134-U134</f>
        <v>-12.020000000000437</v>
      </c>
    </row>
    <row r="135" spans="1:23" s="26" customFormat="1" ht="18.75" customHeight="1">
      <c r="A135" s="148"/>
      <c r="B135" s="35"/>
      <c r="C135" s="149" t="s">
        <v>172</v>
      </c>
      <c r="D135" s="151" t="s">
        <v>132</v>
      </c>
      <c r="E135" s="153">
        <v>77</v>
      </c>
      <c r="F135" s="154" t="s">
        <v>171</v>
      </c>
      <c r="G135" s="14" t="s">
        <v>1</v>
      </c>
      <c r="H135" s="61">
        <v>1364.61</v>
      </c>
      <c r="I135" s="61"/>
      <c r="J135" s="61"/>
      <c r="K135" s="61"/>
      <c r="L135" s="61"/>
      <c r="M135" s="61"/>
      <c r="N135" s="61">
        <v>1569.3</v>
      </c>
      <c r="O135" s="61"/>
      <c r="P135" s="61"/>
      <c r="Q135" s="61"/>
      <c r="R135" s="61"/>
      <c r="S135" s="61"/>
      <c r="T135" s="29">
        <f t="shared" si="4"/>
        <v>1.1499989007848397</v>
      </c>
      <c r="U135" s="156">
        <v>2702</v>
      </c>
      <c r="V135" s="156">
        <v>1732.92</v>
      </c>
      <c r="W135" s="156">
        <f>V135-U135</f>
        <v>-969.07999999999993</v>
      </c>
    </row>
    <row r="136" spans="1:23" s="26" customFormat="1" ht="22.5" customHeight="1">
      <c r="A136" s="148"/>
      <c r="B136" s="35"/>
      <c r="C136" s="150"/>
      <c r="D136" s="152"/>
      <c r="E136" s="153"/>
      <c r="F136" s="154"/>
      <c r="G136" s="14" t="s">
        <v>0</v>
      </c>
      <c r="H136" s="61">
        <v>1610.24</v>
      </c>
      <c r="I136" s="61"/>
      <c r="J136" s="61"/>
      <c r="K136" s="61"/>
      <c r="L136" s="61"/>
      <c r="M136" s="61"/>
      <c r="N136" s="61">
        <v>1851.77</v>
      </c>
      <c r="O136" s="61"/>
      <c r="P136" s="61"/>
      <c r="Q136" s="61"/>
      <c r="R136" s="61"/>
      <c r="S136" s="61"/>
      <c r="T136" s="29">
        <f t="shared" si="4"/>
        <v>1.1499962738473768</v>
      </c>
      <c r="U136" s="172"/>
      <c r="V136" s="172"/>
      <c r="W136" s="172">
        <f>U136-V136</f>
        <v>0</v>
      </c>
    </row>
    <row r="137" spans="1:23" s="26" customFormat="1" ht="18.75">
      <c r="A137" s="148"/>
      <c r="B137" s="35"/>
      <c r="C137" s="149" t="s">
        <v>170</v>
      </c>
      <c r="D137" s="151" t="s">
        <v>106</v>
      </c>
      <c r="E137" s="153">
        <v>78</v>
      </c>
      <c r="F137" s="154" t="s">
        <v>169</v>
      </c>
      <c r="G137" s="14" t="s">
        <v>1</v>
      </c>
      <c r="H137" s="61">
        <v>1242.51</v>
      </c>
      <c r="I137" s="61"/>
      <c r="J137" s="61"/>
      <c r="K137" s="61"/>
      <c r="L137" s="61"/>
      <c r="M137" s="61"/>
      <c r="N137" s="61">
        <v>1366.76</v>
      </c>
      <c r="O137" s="61"/>
      <c r="P137" s="61"/>
      <c r="Q137" s="61"/>
      <c r="R137" s="61"/>
      <c r="S137" s="61"/>
      <c r="T137" s="29">
        <f t="shared" si="4"/>
        <v>1.0999991951775037</v>
      </c>
      <c r="U137" s="156">
        <v>17136.099999999999</v>
      </c>
      <c r="V137" s="156">
        <v>11434.69</v>
      </c>
      <c r="W137" s="156">
        <f>U137-V137</f>
        <v>5701.409999999998</v>
      </c>
    </row>
    <row r="138" spans="1:23" s="26" customFormat="1" ht="18.75">
      <c r="A138" s="148"/>
      <c r="B138" s="35"/>
      <c r="C138" s="150"/>
      <c r="D138" s="152"/>
      <c r="E138" s="153"/>
      <c r="F138" s="154"/>
      <c r="G138" s="14" t="s">
        <v>0</v>
      </c>
      <c r="H138" s="61">
        <v>1466.16</v>
      </c>
      <c r="I138" s="61"/>
      <c r="J138" s="61"/>
      <c r="K138" s="61"/>
      <c r="L138" s="61"/>
      <c r="M138" s="61"/>
      <c r="N138" s="61">
        <v>1612.78</v>
      </c>
      <c r="O138" s="61"/>
      <c r="P138" s="61"/>
      <c r="Q138" s="61"/>
      <c r="R138" s="61"/>
      <c r="S138" s="61"/>
      <c r="T138" s="29">
        <f t="shared" si="4"/>
        <v>1.1000027282152016</v>
      </c>
      <c r="U138" s="172"/>
      <c r="V138" s="172"/>
      <c r="W138" s="172">
        <f>U138-V138</f>
        <v>0</v>
      </c>
    </row>
    <row r="139" spans="1:23" s="26" customFormat="1" ht="26.25" customHeight="1">
      <c r="A139" s="148"/>
      <c r="B139" s="35"/>
      <c r="C139" s="34" t="s">
        <v>168</v>
      </c>
      <c r="D139" s="32" t="s">
        <v>132</v>
      </c>
      <c r="E139" s="33">
        <v>79</v>
      </c>
      <c r="F139" s="30" t="s">
        <v>167</v>
      </c>
      <c r="G139" s="14" t="s">
        <v>1</v>
      </c>
      <c r="H139" s="61">
        <v>1334.94</v>
      </c>
      <c r="I139" s="61"/>
      <c r="J139" s="61"/>
      <c r="K139" s="61"/>
      <c r="L139" s="61"/>
      <c r="M139" s="61"/>
      <c r="N139" s="61">
        <v>1334.94</v>
      </c>
      <c r="O139" s="61"/>
      <c r="P139" s="61"/>
      <c r="Q139" s="61"/>
      <c r="R139" s="61"/>
      <c r="S139" s="61"/>
      <c r="T139" s="29">
        <f t="shared" si="4"/>
        <v>1</v>
      </c>
      <c r="U139" s="27">
        <v>13425.85</v>
      </c>
      <c r="V139" s="27">
        <v>12686.28</v>
      </c>
      <c r="W139" s="27">
        <f>V139-U139</f>
        <v>-739.56999999999971</v>
      </c>
    </row>
    <row r="140" spans="1:23" s="26" customFormat="1" ht="18.75">
      <c r="A140" s="148"/>
      <c r="B140" s="35"/>
      <c r="C140" s="184" t="s">
        <v>166</v>
      </c>
      <c r="D140" s="182" t="s">
        <v>152</v>
      </c>
      <c r="E140" s="153">
        <v>80</v>
      </c>
      <c r="F140" s="154" t="s">
        <v>165</v>
      </c>
      <c r="G140" s="14" t="s">
        <v>1</v>
      </c>
      <c r="H140" s="61">
        <v>1258.8800000000001</v>
      </c>
      <c r="I140" s="61"/>
      <c r="J140" s="61"/>
      <c r="K140" s="61"/>
      <c r="L140" s="61"/>
      <c r="M140" s="61"/>
      <c r="N140" s="61">
        <v>1378.47</v>
      </c>
      <c r="O140" s="61"/>
      <c r="P140" s="61"/>
      <c r="Q140" s="61"/>
      <c r="R140" s="61"/>
      <c r="S140" s="61"/>
      <c r="T140" s="29">
        <f t="shared" si="4"/>
        <v>1.0949971403152008</v>
      </c>
      <c r="U140" s="156">
        <v>12020.83</v>
      </c>
      <c r="V140" s="156">
        <v>8063.77</v>
      </c>
      <c r="W140" s="156">
        <f>V140-U140</f>
        <v>-3957.0599999999995</v>
      </c>
    </row>
    <row r="141" spans="1:23" s="26" customFormat="1" ht="18.75">
      <c r="A141" s="148"/>
      <c r="B141" s="35"/>
      <c r="C141" s="185"/>
      <c r="D141" s="183"/>
      <c r="E141" s="153"/>
      <c r="F141" s="154"/>
      <c r="G141" s="14" t="s">
        <v>0</v>
      </c>
      <c r="H141" s="61">
        <v>1258.8800000000001</v>
      </c>
      <c r="I141" s="61"/>
      <c r="J141" s="61"/>
      <c r="K141" s="61"/>
      <c r="L141" s="61"/>
      <c r="M141" s="61"/>
      <c r="N141" s="61">
        <v>1378.47</v>
      </c>
      <c r="O141" s="61"/>
      <c r="P141" s="61"/>
      <c r="Q141" s="61"/>
      <c r="R141" s="61"/>
      <c r="S141" s="61"/>
      <c r="T141" s="29">
        <f t="shared" si="4"/>
        <v>1.0949971403152008</v>
      </c>
      <c r="U141" s="172"/>
      <c r="V141" s="172"/>
      <c r="W141" s="172">
        <f>U141-V141</f>
        <v>0</v>
      </c>
    </row>
    <row r="142" spans="1:23" s="26" customFormat="1" ht="18.75">
      <c r="A142" s="148"/>
      <c r="B142" s="35"/>
      <c r="C142" s="149" t="s">
        <v>164</v>
      </c>
      <c r="D142" s="151" t="s">
        <v>132</v>
      </c>
      <c r="E142" s="153">
        <v>81</v>
      </c>
      <c r="F142" s="154" t="s">
        <v>163</v>
      </c>
      <c r="G142" s="14" t="s">
        <v>1</v>
      </c>
      <c r="H142" s="61">
        <v>2124.9499999999998</v>
      </c>
      <c r="I142" s="61"/>
      <c r="J142" s="61"/>
      <c r="K142" s="61"/>
      <c r="L142" s="61"/>
      <c r="M142" s="61"/>
      <c r="N142" s="61">
        <v>2218.3200000000002</v>
      </c>
      <c r="O142" s="61"/>
      <c r="P142" s="61"/>
      <c r="Q142" s="61"/>
      <c r="R142" s="61"/>
      <c r="S142" s="61"/>
      <c r="T142" s="29">
        <f t="shared" si="4"/>
        <v>1.0439398574084098</v>
      </c>
      <c r="U142" s="156">
        <v>19573.16</v>
      </c>
      <c r="V142" s="156">
        <v>10895.76</v>
      </c>
      <c r="W142" s="156">
        <f>V142-U142</f>
        <v>-8677.4</v>
      </c>
    </row>
    <row r="143" spans="1:23" s="26" customFormat="1" ht="18.75">
      <c r="A143" s="148"/>
      <c r="B143" s="35"/>
      <c r="C143" s="150"/>
      <c r="D143" s="152"/>
      <c r="E143" s="153"/>
      <c r="F143" s="154"/>
      <c r="G143" s="14" t="s">
        <v>0</v>
      </c>
      <c r="H143" s="61">
        <v>2507.44</v>
      </c>
      <c r="I143" s="61"/>
      <c r="J143" s="61"/>
      <c r="K143" s="61"/>
      <c r="L143" s="61"/>
      <c r="M143" s="61"/>
      <c r="N143" s="61">
        <v>2617.62</v>
      </c>
      <c r="O143" s="61"/>
      <c r="P143" s="61"/>
      <c r="Q143" s="61"/>
      <c r="R143" s="61"/>
      <c r="S143" s="61"/>
      <c r="T143" s="29">
        <f t="shared" si="4"/>
        <v>1.043941230896851</v>
      </c>
      <c r="U143" s="172"/>
      <c r="V143" s="172"/>
      <c r="W143" s="172">
        <f>U143-V143</f>
        <v>0</v>
      </c>
    </row>
    <row r="144" spans="1:23" s="26" customFormat="1" ht="18.75">
      <c r="A144" s="148"/>
      <c r="B144" s="35"/>
      <c r="C144" s="149" t="s">
        <v>162</v>
      </c>
      <c r="D144" s="151" t="s">
        <v>132</v>
      </c>
      <c r="E144" s="153">
        <v>82</v>
      </c>
      <c r="F144" s="154" t="s">
        <v>161</v>
      </c>
      <c r="G144" s="14" t="s">
        <v>1</v>
      </c>
      <c r="H144" s="61">
        <v>1512.48</v>
      </c>
      <c r="I144" s="61"/>
      <c r="J144" s="61"/>
      <c r="K144" s="61"/>
      <c r="L144" s="61"/>
      <c r="M144" s="61"/>
      <c r="N144" s="61">
        <v>1572.98</v>
      </c>
      <c r="O144" s="61"/>
      <c r="P144" s="61"/>
      <c r="Q144" s="61"/>
      <c r="R144" s="61"/>
      <c r="S144" s="61"/>
      <c r="T144" s="29">
        <f t="shared" si="4"/>
        <v>1.040000528932614</v>
      </c>
      <c r="U144" s="156">
        <v>7593.39</v>
      </c>
      <c r="V144" s="156">
        <v>3735.26</v>
      </c>
      <c r="W144" s="156">
        <f>V144-U144</f>
        <v>-3858.13</v>
      </c>
    </row>
    <row r="145" spans="1:23" s="26" customFormat="1" ht="20.25" customHeight="1">
      <c r="A145" s="148"/>
      <c r="B145" s="35"/>
      <c r="C145" s="150"/>
      <c r="D145" s="152"/>
      <c r="E145" s="153"/>
      <c r="F145" s="154"/>
      <c r="G145" s="14" t="s">
        <v>0</v>
      </c>
      <c r="H145" s="61">
        <v>1784.73</v>
      </c>
      <c r="I145" s="61"/>
      <c r="J145" s="61"/>
      <c r="K145" s="61"/>
      <c r="L145" s="61"/>
      <c r="M145" s="61"/>
      <c r="N145" s="61">
        <v>1856.12</v>
      </c>
      <c r="O145" s="61"/>
      <c r="P145" s="61"/>
      <c r="Q145" s="61"/>
      <c r="R145" s="61"/>
      <c r="S145" s="61"/>
      <c r="T145" s="29">
        <f t="shared" si="4"/>
        <v>1.0400004482470737</v>
      </c>
      <c r="U145" s="172"/>
      <c r="V145" s="172"/>
      <c r="W145" s="172">
        <f>U145-V145</f>
        <v>0</v>
      </c>
    </row>
    <row r="146" spans="1:23" s="26" customFormat="1" ht="18.75">
      <c r="A146" s="148"/>
      <c r="B146" s="35"/>
      <c r="C146" s="184" t="s">
        <v>160</v>
      </c>
      <c r="D146" s="182" t="s">
        <v>103</v>
      </c>
      <c r="E146" s="153">
        <v>83</v>
      </c>
      <c r="F146" s="154" t="s">
        <v>159</v>
      </c>
      <c r="G146" s="14" t="s">
        <v>1</v>
      </c>
      <c r="H146" s="61">
        <v>1333.17</v>
      </c>
      <c r="I146" s="61"/>
      <c r="J146" s="61"/>
      <c r="K146" s="61"/>
      <c r="L146" s="61"/>
      <c r="M146" s="61"/>
      <c r="N146" s="61">
        <v>1386.52</v>
      </c>
      <c r="O146" s="61"/>
      <c r="P146" s="61"/>
      <c r="Q146" s="61"/>
      <c r="R146" s="61"/>
      <c r="S146" s="61"/>
      <c r="T146" s="29">
        <f t="shared" si="4"/>
        <v>1.040017402131761</v>
      </c>
      <c r="U146" s="156" t="s">
        <v>158</v>
      </c>
      <c r="V146" s="156">
        <v>17717.45</v>
      </c>
      <c r="W146" s="156"/>
    </row>
    <row r="147" spans="1:23" s="26" customFormat="1" ht="19.5" thickBot="1">
      <c r="A147" s="148"/>
      <c r="B147" s="35"/>
      <c r="C147" s="184"/>
      <c r="D147" s="182"/>
      <c r="E147" s="153"/>
      <c r="F147" s="154"/>
      <c r="G147" s="14" t="s">
        <v>0</v>
      </c>
      <c r="H147" s="61">
        <v>1573.14</v>
      </c>
      <c r="I147" s="61"/>
      <c r="J147" s="61"/>
      <c r="K147" s="61"/>
      <c r="L147" s="61"/>
      <c r="M147" s="61"/>
      <c r="N147" s="61">
        <v>1636.09</v>
      </c>
      <c r="O147" s="61"/>
      <c r="P147" s="61"/>
      <c r="Q147" s="61"/>
      <c r="R147" s="61"/>
      <c r="S147" s="61"/>
      <c r="T147" s="29">
        <f t="shared" si="4"/>
        <v>1.0400155103805127</v>
      </c>
      <c r="U147" s="172"/>
      <c r="V147" s="172"/>
      <c r="W147" s="172"/>
    </row>
    <row r="148" spans="1:23" s="26" customFormat="1" ht="18.75" customHeight="1" thickBot="1">
      <c r="A148" s="60" t="s">
        <v>157</v>
      </c>
      <c r="B148" s="59"/>
      <c r="C148" s="50" t="s">
        <v>156</v>
      </c>
      <c r="D148" s="32" t="s">
        <v>152</v>
      </c>
      <c r="E148" s="33">
        <v>84</v>
      </c>
      <c r="F148" s="30" t="s">
        <v>155</v>
      </c>
      <c r="G148" s="14" t="s">
        <v>1</v>
      </c>
      <c r="H148" s="53">
        <v>1663.97</v>
      </c>
      <c r="I148" s="31"/>
      <c r="J148" s="31"/>
      <c r="K148" s="31"/>
      <c r="L148" s="31"/>
      <c r="M148" s="31"/>
      <c r="N148" s="53">
        <v>1754.27</v>
      </c>
      <c r="O148" s="30"/>
      <c r="P148" s="31"/>
      <c r="Q148" s="30"/>
      <c r="R148" s="30"/>
      <c r="S148" s="30"/>
      <c r="T148" s="29">
        <f t="shared" si="4"/>
        <v>1.05426780530899</v>
      </c>
      <c r="U148" s="37">
        <v>5158.2299999999996</v>
      </c>
      <c r="V148" s="37">
        <v>4082.29</v>
      </c>
      <c r="W148" s="37">
        <f>V148-U148</f>
        <v>-1075.9399999999996</v>
      </c>
    </row>
    <row r="149" spans="1:23" s="26" customFormat="1" ht="18.75">
      <c r="A149" s="178" t="s">
        <v>154</v>
      </c>
      <c r="B149" s="52"/>
      <c r="C149" s="175" t="s">
        <v>153</v>
      </c>
      <c r="D149" s="182" t="s">
        <v>152</v>
      </c>
      <c r="E149" s="153">
        <v>85</v>
      </c>
      <c r="F149" s="154" t="s">
        <v>151</v>
      </c>
      <c r="G149" s="14" t="s">
        <v>1</v>
      </c>
      <c r="H149" s="31">
        <v>2155.17</v>
      </c>
      <c r="I149" s="31"/>
      <c r="J149" s="31"/>
      <c r="K149" s="31"/>
      <c r="L149" s="31"/>
      <c r="M149" s="31"/>
      <c r="N149" s="31">
        <v>2292.4899999999998</v>
      </c>
      <c r="O149" s="30"/>
      <c r="P149" s="31"/>
      <c r="Q149" s="30"/>
      <c r="R149" s="30"/>
      <c r="S149" s="30"/>
      <c r="T149" s="29">
        <f t="shared" si="4"/>
        <v>1.0637165513625373</v>
      </c>
      <c r="U149" s="156">
        <v>634.92999999999995</v>
      </c>
      <c r="V149" s="156">
        <v>388.63</v>
      </c>
      <c r="W149" s="156">
        <f>V149-U149</f>
        <v>-246.29999999999995</v>
      </c>
    </row>
    <row r="150" spans="1:23" s="26" customFormat="1" ht="21.75" customHeight="1">
      <c r="A150" s="179"/>
      <c r="B150" s="49"/>
      <c r="C150" s="141"/>
      <c r="D150" s="183"/>
      <c r="E150" s="153"/>
      <c r="F150" s="154"/>
      <c r="G150" s="14" t="s">
        <v>0</v>
      </c>
      <c r="H150" s="31">
        <v>2155.17</v>
      </c>
      <c r="I150" s="31"/>
      <c r="J150" s="31"/>
      <c r="K150" s="31"/>
      <c r="L150" s="31"/>
      <c r="M150" s="31"/>
      <c r="N150" s="31">
        <v>2292.4899999999998</v>
      </c>
      <c r="O150" s="30"/>
      <c r="P150" s="30"/>
      <c r="Q150" s="30"/>
      <c r="R150" s="30"/>
      <c r="S150" s="30"/>
      <c r="T150" s="29">
        <f t="shared" si="4"/>
        <v>1.0637165513625373</v>
      </c>
      <c r="U150" s="172"/>
      <c r="V150" s="172"/>
      <c r="W150" s="172">
        <f>U150-V150</f>
        <v>0</v>
      </c>
    </row>
    <row r="151" spans="1:23" s="26" customFormat="1" ht="18.75">
      <c r="A151" s="179"/>
      <c r="B151" s="49"/>
      <c r="C151" s="34" t="s">
        <v>150</v>
      </c>
      <c r="D151" s="30" t="s">
        <v>132</v>
      </c>
      <c r="E151" s="33">
        <v>86</v>
      </c>
      <c r="F151" s="30" t="s">
        <v>149</v>
      </c>
      <c r="G151" s="14" t="s">
        <v>1</v>
      </c>
      <c r="H151" s="31">
        <v>1514.37</v>
      </c>
      <c r="I151" s="31"/>
      <c r="J151" s="31"/>
      <c r="K151" s="31"/>
      <c r="L151" s="31"/>
      <c r="M151" s="31"/>
      <c r="N151" s="31">
        <v>1514.37</v>
      </c>
      <c r="O151" s="30"/>
      <c r="P151" s="31"/>
      <c r="Q151" s="30"/>
      <c r="R151" s="30"/>
      <c r="S151" s="30"/>
      <c r="T151" s="29">
        <f t="shared" si="4"/>
        <v>1</v>
      </c>
      <c r="U151" s="37">
        <v>9569.2999999999993</v>
      </c>
      <c r="V151" s="37">
        <v>7772.75</v>
      </c>
      <c r="W151" s="37">
        <f>V151-U151</f>
        <v>-1796.5499999999993</v>
      </c>
    </row>
    <row r="152" spans="1:23" s="26" customFormat="1" ht="18.75" customHeight="1">
      <c r="A152" s="179"/>
      <c r="B152" s="49"/>
      <c r="C152" s="149" t="s">
        <v>148</v>
      </c>
      <c r="D152" s="162" t="s">
        <v>132</v>
      </c>
      <c r="E152" s="153">
        <v>87</v>
      </c>
      <c r="F152" s="154" t="s">
        <v>147</v>
      </c>
      <c r="G152" s="14" t="s">
        <v>1</v>
      </c>
      <c r="H152" s="31">
        <v>1365.19</v>
      </c>
      <c r="I152" s="31"/>
      <c r="J152" s="31"/>
      <c r="K152" s="31"/>
      <c r="L152" s="31"/>
      <c r="M152" s="31"/>
      <c r="N152" s="31">
        <v>1401.79</v>
      </c>
      <c r="O152" s="30"/>
      <c r="P152" s="31"/>
      <c r="Q152" s="30"/>
      <c r="R152" s="30"/>
      <c r="S152" s="30"/>
      <c r="T152" s="29">
        <f t="shared" si="4"/>
        <v>1.0268094550941627</v>
      </c>
      <c r="U152" s="156">
        <v>21099.200000000001</v>
      </c>
      <c r="V152" s="156">
        <v>21006.7</v>
      </c>
      <c r="W152" s="156">
        <f>V152-U152</f>
        <v>-92.5</v>
      </c>
    </row>
    <row r="153" spans="1:23" s="26" customFormat="1" ht="18.75" customHeight="1">
      <c r="A153" s="179"/>
      <c r="B153" s="49"/>
      <c r="C153" s="150"/>
      <c r="D153" s="163"/>
      <c r="E153" s="153"/>
      <c r="F153" s="154"/>
      <c r="G153" s="14" t="s">
        <v>0</v>
      </c>
      <c r="H153" s="31">
        <v>1365.19</v>
      </c>
      <c r="I153" s="31"/>
      <c r="J153" s="31"/>
      <c r="K153" s="31"/>
      <c r="L153" s="31"/>
      <c r="M153" s="31"/>
      <c r="N153" s="31">
        <v>1401.79</v>
      </c>
      <c r="O153" s="30"/>
      <c r="P153" s="30"/>
      <c r="Q153" s="30"/>
      <c r="R153" s="30"/>
      <c r="S153" s="30"/>
      <c r="T153" s="29">
        <f t="shared" si="4"/>
        <v>1.0268094550941627</v>
      </c>
      <c r="U153" s="172"/>
      <c r="V153" s="172"/>
      <c r="W153" s="172">
        <f>U153-V153</f>
        <v>0</v>
      </c>
    </row>
    <row r="154" spans="1:23" s="26" customFormat="1" ht="18.75">
      <c r="A154" s="179"/>
      <c r="B154" s="49"/>
      <c r="C154" s="149" t="s">
        <v>146</v>
      </c>
      <c r="D154" s="162" t="s">
        <v>132</v>
      </c>
      <c r="E154" s="160">
        <v>88</v>
      </c>
      <c r="F154" s="162" t="s">
        <v>145</v>
      </c>
      <c r="G154" s="14" t="s">
        <v>1</v>
      </c>
      <c r="H154" s="31">
        <v>1393.17</v>
      </c>
      <c r="I154" s="31"/>
      <c r="J154" s="31"/>
      <c r="K154" s="31"/>
      <c r="L154" s="31"/>
      <c r="M154" s="31"/>
      <c r="N154" s="31">
        <v>1469.79</v>
      </c>
      <c r="O154" s="30"/>
      <c r="P154" s="31"/>
      <c r="Q154" s="30"/>
      <c r="R154" s="30"/>
      <c r="S154" s="30"/>
      <c r="T154" s="29">
        <f t="shared" si="4"/>
        <v>1.0549968776244105</v>
      </c>
      <c r="U154" s="37">
        <v>1190</v>
      </c>
      <c r="V154" s="37">
        <v>380.7</v>
      </c>
      <c r="W154" s="37">
        <f>V154-U154</f>
        <v>-809.3</v>
      </c>
    </row>
    <row r="155" spans="1:23" s="26" customFormat="1" ht="18.75">
      <c r="A155" s="179"/>
      <c r="B155" s="49"/>
      <c r="C155" s="150"/>
      <c r="D155" s="163"/>
      <c r="E155" s="161"/>
      <c r="F155" s="163"/>
      <c r="G155" s="14" t="s">
        <v>0</v>
      </c>
      <c r="H155" s="31">
        <v>1393.17</v>
      </c>
      <c r="I155" s="31"/>
      <c r="J155" s="31"/>
      <c r="K155" s="31"/>
      <c r="L155" s="31"/>
      <c r="M155" s="31"/>
      <c r="N155" s="31">
        <v>1469.79</v>
      </c>
      <c r="O155" s="30"/>
      <c r="P155" s="31"/>
      <c r="Q155" s="30"/>
      <c r="R155" s="30"/>
      <c r="S155" s="30"/>
      <c r="T155" s="29">
        <f t="shared" si="4"/>
        <v>1.0549968776244105</v>
      </c>
      <c r="U155" s="37"/>
      <c r="V155" s="37"/>
      <c r="W155" s="37"/>
    </row>
    <row r="156" spans="1:23" s="26" customFormat="1" ht="25.5" customHeight="1">
      <c r="A156" s="179"/>
      <c r="B156" s="49"/>
      <c r="C156" s="149" t="s">
        <v>144</v>
      </c>
      <c r="D156" s="162" t="s">
        <v>132</v>
      </c>
      <c r="E156" s="160">
        <v>89</v>
      </c>
      <c r="F156" s="162" t="s">
        <v>143</v>
      </c>
      <c r="G156" s="14" t="s">
        <v>1</v>
      </c>
      <c r="H156" s="31">
        <v>1903.42</v>
      </c>
      <c r="I156" s="31"/>
      <c r="J156" s="31"/>
      <c r="K156" s="31"/>
      <c r="L156" s="31"/>
      <c r="M156" s="31"/>
      <c r="N156" s="31">
        <v>1987.73</v>
      </c>
      <c r="O156" s="30"/>
      <c r="P156" s="31"/>
      <c r="Q156" s="30"/>
      <c r="R156" s="30"/>
      <c r="S156" s="30"/>
      <c r="T156" s="29">
        <f t="shared" si="4"/>
        <v>1.0442939550913619</v>
      </c>
      <c r="U156" s="37">
        <v>2356.5700000000002</v>
      </c>
      <c r="V156" s="37">
        <v>1808.91</v>
      </c>
      <c r="W156" s="37">
        <f>V156-U156</f>
        <v>-547.66000000000008</v>
      </c>
    </row>
    <row r="157" spans="1:23" s="26" customFormat="1" ht="24.75" customHeight="1">
      <c r="A157" s="179"/>
      <c r="B157" s="49"/>
      <c r="C157" s="150"/>
      <c r="D157" s="163"/>
      <c r="E157" s="161"/>
      <c r="F157" s="163"/>
      <c r="G157" s="14" t="s">
        <v>0</v>
      </c>
      <c r="H157" s="31">
        <v>1903.42</v>
      </c>
      <c r="I157" s="31"/>
      <c r="J157" s="31"/>
      <c r="K157" s="31"/>
      <c r="L157" s="31"/>
      <c r="M157" s="31"/>
      <c r="N157" s="31">
        <v>1987.73</v>
      </c>
      <c r="O157" s="30"/>
      <c r="P157" s="31"/>
      <c r="Q157" s="30"/>
      <c r="R157" s="30"/>
      <c r="S157" s="30"/>
      <c r="T157" s="29">
        <f t="shared" si="4"/>
        <v>1.0442939550913619</v>
      </c>
      <c r="U157" s="27"/>
      <c r="V157" s="27"/>
      <c r="W157" s="27"/>
    </row>
    <row r="158" spans="1:23" s="26" customFormat="1" ht="27.75" customHeight="1">
      <c r="A158" s="179"/>
      <c r="B158" s="49"/>
      <c r="C158" s="149" t="s">
        <v>142</v>
      </c>
      <c r="D158" s="162" t="s">
        <v>132</v>
      </c>
      <c r="E158" s="153">
        <v>90</v>
      </c>
      <c r="F158" s="154" t="s">
        <v>141</v>
      </c>
      <c r="G158" s="14" t="s">
        <v>1</v>
      </c>
      <c r="H158" s="31">
        <v>1888.15</v>
      </c>
      <c r="I158" s="31"/>
      <c r="J158" s="31"/>
      <c r="K158" s="31"/>
      <c r="L158" s="31"/>
      <c r="M158" s="31"/>
      <c r="N158" s="31">
        <v>1974.27</v>
      </c>
      <c r="O158" s="30"/>
      <c r="P158" s="31"/>
      <c r="Q158" s="30"/>
      <c r="R158" s="30"/>
      <c r="S158" s="30"/>
      <c r="T158" s="29">
        <f t="shared" si="4"/>
        <v>1.0456107830416015</v>
      </c>
      <c r="U158" s="156">
        <v>1938.74</v>
      </c>
      <c r="V158" s="156">
        <v>1318.22</v>
      </c>
      <c r="W158" s="156">
        <f>V158-U158</f>
        <v>-620.52</v>
      </c>
    </row>
    <row r="159" spans="1:23" s="26" customFormat="1" ht="18" customHeight="1">
      <c r="A159" s="179"/>
      <c r="B159" s="49"/>
      <c r="C159" s="150"/>
      <c r="D159" s="163"/>
      <c r="E159" s="153"/>
      <c r="F159" s="154"/>
      <c r="G159" s="14" t="s">
        <v>0</v>
      </c>
      <c r="H159" s="31"/>
      <c r="I159" s="31"/>
      <c r="J159" s="31"/>
      <c r="K159" s="31"/>
      <c r="L159" s="31"/>
      <c r="M159" s="31"/>
      <c r="N159" s="31"/>
      <c r="O159" s="30"/>
      <c r="P159" s="30"/>
      <c r="Q159" s="30"/>
      <c r="R159" s="30"/>
      <c r="S159" s="30"/>
      <c r="T159" s="29">
        <f t="shared" si="4"/>
        <v>0</v>
      </c>
      <c r="U159" s="172"/>
      <c r="V159" s="172"/>
      <c r="W159" s="172">
        <f>U159-V159</f>
        <v>0</v>
      </c>
    </row>
    <row r="160" spans="1:23" s="26" customFormat="1" ht="44.25" customHeight="1">
      <c r="A160" s="179"/>
      <c r="B160" s="49"/>
      <c r="C160" s="34" t="s">
        <v>140</v>
      </c>
      <c r="D160" s="30" t="s">
        <v>132</v>
      </c>
      <c r="E160" s="33">
        <v>91</v>
      </c>
      <c r="F160" s="30" t="s">
        <v>139</v>
      </c>
      <c r="G160" s="14" t="s">
        <v>1</v>
      </c>
      <c r="H160" s="31">
        <v>1590.04</v>
      </c>
      <c r="I160" s="31"/>
      <c r="J160" s="31"/>
      <c r="K160" s="31"/>
      <c r="L160" s="31"/>
      <c r="M160" s="31"/>
      <c r="N160" s="31">
        <v>1748.2</v>
      </c>
      <c r="O160" s="30"/>
      <c r="P160" s="31"/>
      <c r="Q160" s="30"/>
      <c r="R160" s="30"/>
      <c r="S160" s="30"/>
      <c r="T160" s="29">
        <f t="shared" si="4"/>
        <v>1.0994691957435034</v>
      </c>
      <c r="U160" s="27">
        <v>2826.39</v>
      </c>
      <c r="V160" s="27">
        <v>1140.6199999999999</v>
      </c>
      <c r="W160" s="27">
        <f>V160-U160</f>
        <v>-1685.77</v>
      </c>
    </row>
    <row r="161" spans="1:23" s="26" customFormat="1" ht="18.75">
      <c r="A161" s="179"/>
      <c r="B161" s="49"/>
      <c r="C161" s="149" t="s">
        <v>138</v>
      </c>
      <c r="D161" s="162" t="s">
        <v>132</v>
      </c>
      <c r="E161" s="153">
        <v>92</v>
      </c>
      <c r="F161" s="154" t="s">
        <v>137</v>
      </c>
      <c r="G161" s="14" t="s">
        <v>1</v>
      </c>
      <c r="H161" s="53">
        <v>1436.1</v>
      </c>
      <c r="I161" s="31"/>
      <c r="J161" s="31"/>
      <c r="K161" s="31"/>
      <c r="L161" s="31"/>
      <c r="M161" s="31"/>
      <c r="N161" s="53">
        <v>1533.53</v>
      </c>
      <c r="O161" s="30"/>
      <c r="P161" s="31"/>
      <c r="Q161" s="30"/>
      <c r="R161" s="30"/>
      <c r="S161" s="30"/>
      <c r="T161" s="29">
        <f t="shared" ref="T161:T192" si="5">IF(H161=0,0,N161/H161)</f>
        <v>1.0678434649397675</v>
      </c>
      <c r="U161" s="156">
        <v>22464.51</v>
      </c>
      <c r="V161" s="156">
        <v>20495.18</v>
      </c>
      <c r="W161" s="156">
        <f>V161-U161</f>
        <v>-1969.3299999999981</v>
      </c>
    </row>
    <row r="162" spans="1:23" s="26" customFormat="1" ht="18.75">
      <c r="A162" s="179"/>
      <c r="B162" s="49"/>
      <c r="C162" s="150"/>
      <c r="D162" s="163"/>
      <c r="E162" s="153"/>
      <c r="F162" s="154"/>
      <c r="G162" s="14" t="s">
        <v>0</v>
      </c>
      <c r="H162" s="53">
        <v>1436.1</v>
      </c>
      <c r="I162" s="31"/>
      <c r="J162" s="31"/>
      <c r="K162" s="31"/>
      <c r="L162" s="31"/>
      <c r="M162" s="31"/>
      <c r="N162" s="53">
        <v>1533.53</v>
      </c>
      <c r="O162" s="30"/>
      <c r="P162" s="30"/>
      <c r="Q162" s="30"/>
      <c r="R162" s="30"/>
      <c r="S162" s="30"/>
      <c r="T162" s="29">
        <f t="shared" si="5"/>
        <v>1.0678434649397675</v>
      </c>
      <c r="U162" s="172"/>
      <c r="V162" s="172"/>
      <c r="W162" s="172">
        <f>U162-V162</f>
        <v>0</v>
      </c>
    </row>
    <row r="163" spans="1:23" s="26" customFormat="1" ht="19.5" thickBot="1">
      <c r="A163" s="179"/>
      <c r="B163" s="49"/>
      <c r="C163" s="56" t="s">
        <v>136</v>
      </c>
      <c r="D163" s="58" t="s">
        <v>132</v>
      </c>
      <c r="E163" s="33">
        <v>93</v>
      </c>
      <c r="F163" s="30" t="s">
        <v>135</v>
      </c>
      <c r="G163" s="14" t="s">
        <v>1</v>
      </c>
      <c r="H163" s="53">
        <v>1089.77</v>
      </c>
      <c r="I163" s="31"/>
      <c r="J163" s="31"/>
      <c r="K163" s="31"/>
      <c r="L163" s="31"/>
      <c r="M163" s="31"/>
      <c r="N163" s="53">
        <v>1677.22</v>
      </c>
      <c r="O163" s="30"/>
      <c r="P163" s="31"/>
      <c r="Q163" s="30"/>
      <c r="R163" s="30"/>
      <c r="S163" s="30"/>
      <c r="T163" s="29">
        <f t="shared" si="5"/>
        <v>1.53905870045973</v>
      </c>
      <c r="U163" s="27">
        <v>4975.8</v>
      </c>
      <c r="V163" s="27">
        <v>4438.74</v>
      </c>
      <c r="W163" s="27">
        <f>V163-U163</f>
        <v>-537.0600000000004</v>
      </c>
    </row>
    <row r="164" spans="1:23" s="26" customFormat="1" ht="25.5" customHeight="1" thickBot="1">
      <c r="A164" s="57" t="s">
        <v>134</v>
      </c>
      <c r="B164" s="52"/>
      <c r="C164" s="56" t="s">
        <v>133</v>
      </c>
      <c r="D164" s="55" t="s">
        <v>132</v>
      </c>
      <c r="E164" s="33">
        <v>94</v>
      </c>
      <c r="F164" s="30" t="s">
        <v>131</v>
      </c>
      <c r="G164" s="14" t="s">
        <v>1</v>
      </c>
      <c r="H164" s="31">
        <v>1342.25</v>
      </c>
      <c r="I164" s="31"/>
      <c r="J164" s="31"/>
      <c r="K164" s="31"/>
      <c r="L164" s="31"/>
      <c r="M164" s="31"/>
      <c r="N164" s="31">
        <v>1409.5</v>
      </c>
      <c r="O164" s="30"/>
      <c r="P164" s="31"/>
      <c r="Q164" s="30"/>
      <c r="R164" s="30"/>
      <c r="S164" s="30"/>
      <c r="T164" s="29">
        <f t="shared" si="5"/>
        <v>1.0501024399329484</v>
      </c>
      <c r="U164" s="27">
        <v>2036.69</v>
      </c>
      <c r="V164" s="27">
        <v>1855.49</v>
      </c>
      <c r="W164" s="27">
        <f>V164-U164</f>
        <v>-181.20000000000005</v>
      </c>
    </row>
    <row r="165" spans="1:23" s="26" customFormat="1" ht="17.25" customHeight="1">
      <c r="A165" s="178" t="s">
        <v>128</v>
      </c>
      <c r="B165" s="52"/>
      <c r="C165" s="165" t="s">
        <v>130</v>
      </c>
      <c r="D165" s="162" t="s">
        <v>126</v>
      </c>
      <c r="E165" s="153">
        <v>95</v>
      </c>
      <c r="F165" s="154" t="s">
        <v>129</v>
      </c>
      <c r="G165" s="14" t="s">
        <v>1</v>
      </c>
      <c r="H165" s="31">
        <v>1785.69</v>
      </c>
      <c r="I165" s="31"/>
      <c r="J165" s="31"/>
      <c r="K165" s="31"/>
      <c r="L165" s="31"/>
      <c r="M165" s="31"/>
      <c r="N165" s="31">
        <v>1892.83</v>
      </c>
      <c r="O165" s="30"/>
      <c r="P165" s="31"/>
      <c r="Q165" s="30"/>
      <c r="R165" s="30"/>
      <c r="S165" s="30"/>
      <c r="T165" s="29">
        <f t="shared" si="5"/>
        <v>1.0599992159893374</v>
      </c>
      <c r="U165" s="156">
        <v>75780.3</v>
      </c>
      <c r="V165" s="156">
        <v>40939.86</v>
      </c>
      <c r="W165" s="156">
        <f>V165-U165</f>
        <v>-34840.44</v>
      </c>
    </row>
    <row r="166" spans="1:23" s="26" customFormat="1" ht="17.25" customHeight="1" thickBot="1">
      <c r="A166" s="181"/>
      <c r="B166" s="54"/>
      <c r="C166" s="166"/>
      <c r="D166" s="163"/>
      <c r="E166" s="153"/>
      <c r="F166" s="154"/>
      <c r="G166" s="14" t="s">
        <v>0</v>
      </c>
      <c r="H166" s="53">
        <v>1785.69</v>
      </c>
      <c r="I166" s="31"/>
      <c r="J166" s="31"/>
      <c r="K166" s="31"/>
      <c r="L166" s="31"/>
      <c r="M166" s="31"/>
      <c r="N166" s="53">
        <v>1892.83</v>
      </c>
      <c r="O166" s="30"/>
      <c r="P166" s="30"/>
      <c r="Q166" s="30"/>
      <c r="R166" s="30"/>
      <c r="S166" s="30"/>
      <c r="T166" s="29">
        <f t="shared" si="5"/>
        <v>1.0599992159893374</v>
      </c>
      <c r="U166" s="172"/>
      <c r="V166" s="172"/>
      <c r="W166" s="172">
        <f>U166-V166</f>
        <v>0</v>
      </c>
    </row>
    <row r="167" spans="1:23" s="26" customFormat="1" ht="18.75">
      <c r="A167" s="178" t="s">
        <v>128</v>
      </c>
      <c r="B167" s="52"/>
      <c r="C167" s="165" t="s">
        <v>127</v>
      </c>
      <c r="D167" s="162" t="s">
        <v>126</v>
      </c>
      <c r="E167" s="153">
        <v>96</v>
      </c>
      <c r="F167" s="154" t="s">
        <v>125</v>
      </c>
      <c r="G167" s="14" t="s">
        <v>1</v>
      </c>
      <c r="H167" s="31">
        <v>1707.91</v>
      </c>
      <c r="I167" s="31"/>
      <c r="J167" s="31"/>
      <c r="K167" s="31"/>
      <c r="L167" s="31"/>
      <c r="M167" s="31"/>
      <c r="N167" s="31">
        <v>1810.38</v>
      </c>
      <c r="O167" s="30"/>
      <c r="P167" s="31"/>
      <c r="Q167" s="30"/>
      <c r="R167" s="30"/>
      <c r="S167" s="30"/>
      <c r="T167" s="29">
        <f t="shared" si="5"/>
        <v>1.0599973066496478</v>
      </c>
      <c r="U167" s="156">
        <v>101870.85</v>
      </c>
      <c r="V167" s="156">
        <v>58255.199999999997</v>
      </c>
      <c r="W167" s="156">
        <f>V167-U167</f>
        <v>-43615.650000000009</v>
      </c>
    </row>
    <row r="168" spans="1:23" s="26" customFormat="1" ht="19.5" thickBot="1">
      <c r="A168" s="180"/>
      <c r="B168" s="48"/>
      <c r="C168" s="166"/>
      <c r="D168" s="163"/>
      <c r="E168" s="153"/>
      <c r="F168" s="154"/>
      <c r="G168" s="14" t="s">
        <v>0</v>
      </c>
      <c r="H168" s="31">
        <v>1707.91</v>
      </c>
      <c r="I168" s="31"/>
      <c r="J168" s="31"/>
      <c r="K168" s="31"/>
      <c r="L168" s="31"/>
      <c r="M168" s="31"/>
      <c r="N168" s="31">
        <v>1810.38</v>
      </c>
      <c r="O168" s="30"/>
      <c r="P168" s="30"/>
      <c r="Q168" s="30"/>
      <c r="R168" s="30"/>
      <c r="S168" s="30"/>
      <c r="T168" s="29">
        <f t="shared" si="5"/>
        <v>1.0599973066496478</v>
      </c>
      <c r="U168" s="172"/>
      <c r="V168" s="172"/>
      <c r="W168" s="172">
        <f>U168-V168</f>
        <v>0</v>
      </c>
    </row>
    <row r="169" spans="1:23" s="26" customFormat="1" ht="18.75">
      <c r="A169" s="178" t="s">
        <v>124</v>
      </c>
      <c r="B169" s="52"/>
      <c r="C169" s="175" t="s">
        <v>123</v>
      </c>
      <c r="D169" s="154" t="s">
        <v>103</v>
      </c>
      <c r="E169" s="153">
        <v>97</v>
      </c>
      <c r="F169" s="154" t="s">
        <v>122</v>
      </c>
      <c r="G169" s="14" t="s">
        <v>1</v>
      </c>
      <c r="H169" s="31">
        <v>1302.17</v>
      </c>
      <c r="I169" s="31"/>
      <c r="J169" s="31"/>
      <c r="K169" s="31"/>
      <c r="L169" s="31"/>
      <c r="M169" s="31"/>
      <c r="N169" s="31">
        <v>1348.71</v>
      </c>
      <c r="O169" s="47"/>
      <c r="P169" s="47"/>
      <c r="Q169" s="47"/>
      <c r="R169" s="47"/>
      <c r="S169" s="47"/>
      <c r="T169" s="29">
        <f t="shared" si="5"/>
        <v>1.0357403411228949</v>
      </c>
      <c r="U169" s="156">
        <v>46189.88</v>
      </c>
      <c r="V169" s="156">
        <v>42539.68</v>
      </c>
      <c r="W169" s="156">
        <f>V169-U169</f>
        <v>-3650.1999999999971</v>
      </c>
    </row>
    <row r="170" spans="1:23" s="26" customFormat="1" ht="18.75">
      <c r="A170" s="179"/>
      <c r="B170" s="49"/>
      <c r="C170" s="175"/>
      <c r="D170" s="154"/>
      <c r="E170" s="153"/>
      <c r="F170" s="154"/>
      <c r="G170" s="14" t="s">
        <v>0</v>
      </c>
      <c r="H170" s="31">
        <v>1536.56</v>
      </c>
      <c r="I170" s="31"/>
      <c r="J170" s="31"/>
      <c r="K170" s="31"/>
      <c r="L170" s="31"/>
      <c r="M170" s="31"/>
      <c r="N170" s="31">
        <v>1591.48</v>
      </c>
      <c r="O170" s="47"/>
      <c r="P170" s="47"/>
      <c r="Q170" s="47"/>
      <c r="R170" s="47"/>
      <c r="S170" s="47"/>
      <c r="T170" s="29">
        <f t="shared" si="5"/>
        <v>1.0357421773311815</v>
      </c>
      <c r="U170" s="172"/>
      <c r="V170" s="172"/>
      <c r="W170" s="172">
        <f>U170-V170</f>
        <v>0</v>
      </c>
    </row>
    <row r="171" spans="1:23" s="26" customFormat="1" ht="22.5" customHeight="1">
      <c r="A171" s="179"/>
      <c r="B171" s="49"/>
      <c r="C171" s="165" t="s">
        <v>121</v>
      </c>
      <c r="D171" s="162" t="s">
        <v>103</v>
      </c>
      <c r="E171" s="153">
        <v>98</v>
      </c>
      <c r="F171" s="154" t="s">
        <v>120</v>
      </c>
      <c r="G171" s="14" t="s">
        <v>1</v>
      </c>
      <c r="H171" s="31">
        <v>2012.92</v>
      </c>
      <c r="I171" s="31"/>
      <c r="J171" s="31"/>
      <c r="K171" s="31"/>
      <c r="L171" s="31"/>
      <c r="M171" s="31"/>
      <c r="N171" s="31">
        <v>2214.2199999999998</v>
      </c>
      <c r="O171" s="47"/>
      <c r="P171" s="47"/>
      <c r="Q171" s="47"/>
      <c r="R171" s="47"/>
      <c r="S171" s="47"/>
      <c r="T171" s="29">
        <f t="shared" si="5"/>
        <v>1.1000039743258547</v>
      </c>
      <c r="U171" s="156">
        <v>4979.8</v>
      </c>
      <c r="V171" s="156">
        <v>4138.1400000000003</v>
      </c>
      <c r="W171" s="156">
        <f>V171-U171</f>
        <v>-841.65999999999985</v>
      </c>
    </row>
    <row r="172" spans="1:23" s="26" customFormat="1" ht="18.75">
      <c r="A172" s="179"/>
      <c r="B172" s="49"/>
      <c r="C172" s="166"/>
      <c r="D172" s="163"/>
      <c r="E172" s="153"/>
      <c r="F172" s="154"/>
      <c r="G172" s="14" t="s">
        <v>0</v>
      </c>
      <c r="H172" s="31">
        <v>2375.25</v>
      </c>
      <c r="I172" s="31"/>
      <c r="J172" s="31"/>
      <c r="K172" s="31"/>
      <c r="L172" s="31"/>
      <c r="M172" s="31"/>
      <c r="N172" s="31">
        <v>2612.7600000000002</v>
      </c>
      <c r="O172" s="47"/>
      <c r="P172" s="47"/>
      <c r="Q172" s="47"/>
      <c r="R172" s="47"/>
      <c r="S172" s="47"/>
      <c r="T172" s="29">
        <f t="shared" si="5"/>
        <v>1.0999936848752765</v>
      </c>
      <c r="U172" s="172"/>
      <c r="V172" s="172"/>
      <c r="W172" s="172">
        <f>U172-V172</f>
        <v>0</v>
      </c>
    </row>
    <row r="173" spans="1:23" s="26" customFormat="1" ht="18.75">
      <c r="A173" s="179"/>
      <c r="B173" s="49"/>
      <c r="C173" s="50" t="s">
        <v>119</v>
      </c>
      <c r="D173" s="30" t="s">
        <v>103</v>
      </c>
      <c r="E173" s="153">
        <v>99</v>
      </c>
      <c r="F173" s="154" t="s">
        <v>118</v>
      </c>
      <c r="G173" s="14" t="s">
        <v>1</v>
      </c>
      <c r="H173" s="31">
        <v>1270.05</v>
      </c>
      <c r="I173" s="31"/>
      <c r="J173" s="31"/>
      <c r="K173" s="31"/>
      <c r="L173" s="31"/>
      <c r="M173" s="31"/>
      <c r="N173" s="31">
        <v>1323.52</v>
      </c>
      <c r="O173" s="47"/>
      <c r="P173" s="47"/>
      <c r="Q173" s="47"/>
      <c r="R173" s="47"/>
      <c r="S173" s="47"/>
      <c r="T173" s="29">
        <f t="shared" si="5"/>
        <v>1.0421007046966655</v>
      </c>
      <c r="U173" s="156">
        <v>75410.399999999994</v>
      </c>
      <c r="V173" s="156">
        <v>65482.93</v>
      </c>
      <c r="W173" s="156">
        <f>V173-U173</f>
        <v>-9927.4699999999939</v>
      </c>
    </row>
    <row r="174" spans="1:23" s="26" customFormat="1" ht="18.75" hidden="1">
      <c r="A174" s="179"/>
      <c r="B174" s="49"/>
      <c r="C174" s="50"/>
      <c r="D174" s="30"/>
      <c r="E174" s="153"/>
      <c r="F174" s="154"/>
      <c r="G174" s="14" t="s">
        <v>0</v>
      </c>
      <c r="H174" s="31"/>
      <c r="I174" s="31"/>
      <c r="J174" s="31"/>
      <c r="K174" s="31"/>
      <c r="L174" s="31"/>
      <c r="M174" s="31"/>
      <c r="N174" s="31"/>
      <c r="O174" s="47"/>
      <c r="P174" s="47"/>
      <c r="Q174" s="47"/>
      <c r="R174" s="47"/>
      <c r="S174" s="47"/>
      <c r="T174" s="29">
        <f t="shared" si="5"/>
        <v>0</v>
      </c>
      <c r="U174" s="172"/>
      <c r="V174" s="172"/>
      <c r="W174" s="172">
        <f>U174-V174</f>
        <v>0</v>
      </c>
    </row>
    <row r="175" spans="1:23" s="26" customFormat="1" ht="18.75">
      <c r="A175" s="179"/>
      <c r="B175" s="49"/>
      <c r="C175" s="176" t="s">
        <v>117</v>
      </c>
      <c r="D175" s="162" t="s">
        <v>103</v>
      </c>
      <c r="E175" s="153">
        <v>100</v>
      </c>
      <c r="F175" s="154" t="s">
        <v>116</v>
      </c>
      <c r="G175" s="14" t="s">
        <v>1</v>
      </c>
      <c r="H175" s="31">
        <v>1352</v>
      </c>
      <c r="I175" s="31"/>
      <c r="J175" s="31"/>
      <c r="K175" s="31"/>
      <c r="L175" s="31"/>
      <c r="M175" s="31"/>
      <c r="N175" s="31">
        <v>1433.12</v>
      </c>
      <c r="O175" s="47"/>
      <c r="P175" s="47"/>
      <c r="Q175" s="47"/>
      <c r="R175" s="47"/>
      <c r="S175" s="47"/>
      <c r="T175" s="29">
        <f t="shared" si="5"/>
        <v>1.0599999999999998</v>
      </c>
      <c r="U175" s="156">
        <v>94741.65</v>
      </c>
      <c r="V175" s="156">
        <v>97225.08</v>
      </c>
      <c r="W175" s="156">
        <f>V175-U175</f>
        <v>2483.4300000000076</v>
      </c>
    </row>
    <row r="176" spans="1:23" s="26" customFormat="1" ht="18.75">
      <c r="A176" s="179"/>
      <c r="B176" s="49"/>
      <c r="C176" s="177"/>
      <c r="D176" s="163"/>
      <c r="E176" s="153"/>
      <c r="F176" s="154"/>
      <c r="G176" s="14" t="s">
        <v>0</v>
      </c>
      <c r="H176" s="31">
        <v>1595.36</v>
      </c>
      <c r="I176" s="31"/>
      <c r="J176" s="31"/>
      <c r="K176" s="31"/>
      <c r="L176" s="31"/>
      <c r="M176" s="31"/>
      <c r="N176" s="31">
        <v>1691.08</v>
      </c>
      <c r="O176" s="47"/>
      <c r="P176" s="47"/>
      <c r="Q176" s="47"/>
      <c r="R176" s="47"/>
      <c r="S176" s="47"/>
      <c r="T176" s="29">
        <f t="shared" si="5"/>
        <v>1.0599989970915655</v>
      </c>
      <c r="U176" s="172"/>
      <c r="V176" s="172"/>
      <c r="W176" s="172">
        <f>U176-V176</f>
        <v>0</v>
      </c>
    </row>
    <row r="177" spans="1:23" s="26" customFormat="1" ht="15.75" customHeight="1">
      <c r="A177" s="179"/>
      <c r="B177" s="49"/>
      <c r="C177" s="165" t="s">
        <v>115</v>
      </c>
      <c r="D177" s="162" t="s">
        <v>106</v>
      </c>
      <c r="E177" s="153">
        <v>101</v>
      </c>
      <c r="F177" s="154" t="s">
        <v>114</v>
      </c>
      <c r="G177" s="14" t="s">
        <v>1</v>
      </c>
      <c r="H177" s="31">
        <v>1664.18</v>
      </c>
      <c r="I177" s="31"/>
      <c r="J177" s="31"/>
      <c r="K177" s="31"/>
      <c r="L177" s="31"/>
      <c r="M177" s="31"/>
      <c r="N177" s="31">
        <v>1755.73</v>
      </c>
      <c r="O177" s="47"/>
      <c r="P177" s="47"/>
      <c r="Q177" s="47"/>
      <c r="R177" s="47"/>
      <c r="S177" s="47"/>
      <c r="T177" s="29">
        <f t="shared" si="5"/>
        <v>1.0550120780204064</v>
      </c>
      <c r="U177" s="156">
        <v>1798.69</v>
      </c>
      <c r="V177" s="156">
        <v>1630.97</v>
      </c>
      <c r="W177" s="156">
        <f>V177-U177</f>
        <v>-167.72000000000003</v>
      </c>
    </row>
    <row r="178" spans="1:23" s="26" customFormat="1" ht="18.75">
      <c r="A178" s="179"/>
      <c r="B178" s="49"/>
      <c r="C178" s="166"/>
      <c r="D178" s="163"/>
      <c r="E178" s="153"/>
      <c r="F178" s="154"/>
      <c r="G178" s="14" t="s">
        <v>0</v>
      </c>
      <c r="H178" s="31">
        <v>1963.73</v>
      </c>
      <c r="I178" s="31"/>
      <c r="J178" s="31"/>
      <c r="K178" s="31"/>
      <c r="L178" s="31"/>
      <c r="M178" s="31"/>
      <c r="N178" s="31">
        <v>2071.7600000000002</v>
      </c>
      <c r="O178" s="47"/>
      <c r="P178" s="47"/>
      <c r="Q178" s="47"/>
      <c r="R178" s="47"/>
      <c r="S178" s="47"/>
      <c r="T178" s="29">
        <f t="shared" si="5"/>
        <v>1.0550126544891609</v>
      </c>
      <c r="U178" s="172"/>
      <c r="V178" s="172"/>
      <c r="W178" s="172">
        <f>U178-V178</f>
        <v>0</v>
      </c>
    </row>
    <row r="179" spans="1:23" s="26" customFormat="1" ht="15.75" customHeight="1">
      <c r="A179" s="179"/>
      <c r="B179" s="49"/>
      <c r="C179" s="165" t="s">
        <v>113</v>
      </c>
      <c r="D179" s="162" t="s">
        <v>106</v>
      </c>
      <c r="E179" s="153">
        <v>102</v>
      </c>
      <c r="F179" s="154" t="s">
        <v>112</v>
      </c>
      <c r="G179" s="14" t="s">
        <v>1</v>
      </c>
      <c r="H179" s="31">
        <v>1532.15</v>
      </c>
      <c r="I179" s="31"/>
      <c r="J179" s="31"/>
      <c r="K179" s="31"/>
      <c r="L179" s="31"/>
      <c r="M179" s="31"/>
      <c r="N179" s="31">
        <v>1624.08</v>
      </c>
      <c r="O179" s="47"/>
      <c r="P179" s="47"/>
      <c r="Q179" s="47"/>
      <c r="R179" s="47"/>
      <c r="S179" s="47"/>
      <c r="T179" s="29">
        <f t="shared" si="5"/>
        <v>1.0600006526776098</v>
      </c>
      <c r="U179" s="156">
        <v>21721.62</v>
      </c>
      <c r="V179" s="156">
        <v>18990.54</v>
      </c>
      <c r="W179" s="156">
        <f>V179-U179</f>
        <v>-2731.0799999999981</v>
      </c>
    </row>
    <row r="180" spans="1:23" s="26" customFormat="1" ht="18.75">
      <c r="A180" s="179"/>
      <c r="B180" s="49"/>
      <c r="C180" s="166"/>
      <c r="D180" s="163"/>
      <c r="E180" s="153"/>
      <c r="F180" s="154"/>
      <c r="G180" s="14" t="s">
        <v>0</v>
      </c>
      <c r="H180" s="31">
        <v>1807.94</v>
      </c>
      <c r="I180" s="31"/>
      <c r="J180" s="31"/>
      <c r="K180" s="31"/>
      <c r="L180" s="31"/>
      <c r="M180" s="31"/>
      <c r="N180" s="31">
        <v>1916.41</v>
      </c>
      <c r="O180" s="47"/>
      <c r="P180" s="47"/>
      <c r="Q180" s="47"/>
      <c r="R180" s="47"/>
      <c r="S180" s="47"/>
      <c r="T180" s="29">
        <f t="shared" si="5"/>
        <v>1.0599964600595153</v>
      </c>
      <c r="U180" s="172"/>
      <c r="V180" s="172"/>
      <c r="W180" s="172">
        <f>U180-V180</f>
        <v>0</v>
      </c>
    </row>
    <row r="181" spans="1:23" s="5" customFormat="1" ht="18.75">
      <c r="A181" s="179"/>
      <c r="B181" s="10"/>
      <c r="C181" s="144" t="s">
        <v>111</v>
      </c>
      <c r="D181" s="145" t="s">
        <v>3</v>
      </c>
      <c r="E181" s="146">
        <v>103</v>
      </c>
      <c r="F181" s="145" t="s">
        <v>110</v>
      </c>
      <c r="G181" s="9" t="s">
        <v>1</v>
      </c>
      <c r="H181" s="8">
        <v>1462.72</v>
      </c>
      <c r="I181" s="8"/>
      <c r="J181" s="8"/>
      <c r="K181" s="8"/>
      <c r="L181" s="8"/>
      <c r="M181" s="8"/>
      <c r="N181" s="8">
        <v>1462.72</v>
      </c>
      <c r="O181" s="7"/>
      <c r="P181" s="7"/>
      <c r="Q181" s="7"/>
      <c r="R181" s="7"/>
      <c r="S181" s="7"/>
      <c r="T181" s="51">
        <f t="shared" si="5"/>
        <v>1</v>
      </c>
      <c r="U181" s="173">
        <v>57951.7</v>
      </c>
      <c r="V181" s="173">
        <v>56020.24</v>
      </c>
      <c r="W181" s="173">
        <f>V181-U181</f>
        <v>-1931.4599999999991</v>
      </c>
    </row>
    <row r="182" spans="1:23" s="5" customFormat="1" ht="18.75">
      <c r="A182" s="179"/>
      <c r="B182" s="10"/>
      <c r="C182" s="144"/>
      <c r="D182" s="145"/>
      <c r="E182" s="146"/>
      <c r="F182" s="145"/>
      <c r="G182" s="9" t="s">
        <v>0</v>
      </c>
      <c r="H182" s="8">
        <v>1726.01</v>
      </c>
      <c r="I182" s="8"/>
      <c r="J182" s="8"/>
      <c r="K182" s="8"/>
      <c r="L182" s="8"/>
      <c r="M182" s="8"/>
      <c r="N182" s="8">
        <v>1726.01</v>
      </c>
      <c r="O182" s="7"/>
      <c r="P182" s="7"/>
      <c r="Q182" s="7"/>
      <c r="R182" s="7"/>
      <c r="S182" s="7"/>
      <c r="T182" s="51">
        <f t="shared" si="5"/>
        <v>1</v>
      </c>
      <c r="U182" s="174"/>
      <c r="V182" s="174"/>
      <c r="W182" s="174"/>
    </row>
    <row r="183" spans="1:23" s="26" customFormat="1" ht="18.75">
      <c r="A183" s="179"/>
      <c r="B183" s="49"/>
      <c r="C183" s="175" t="s">
        <v>109</v>
      </c>
      <c r="D183" s="154" t="s">
        <v>103</v>
      </c>
      <c r="E183" s="153">
        <v>104</v>
      </c>
      <c r="F183" s="154" t="s">
        <v>108</v>
      </c>
      <c r="G183" s="14" t="s">
        <v>1</v>
      </c>
      <c r="H183" s="31">
        <v>1115.94</v>
      </c>
      <c r="I183" s="31"/>
      <c r="J183" s="31"/>
      <c r="K183" s="31"/>
      <c r="L183" s="31"/>
      <c r="M183" s="31"/>
      <c r="N183" s="31">
        <v>1183.58</v>
      </c>
      <c r="O183" s="47"/>
      <c r="P183" s="47"/>
      <c r="Q183" s="47"/>
      <c r="R183" s="47"/>
      <c r="S183" s="47"/>
      <c r="T183" s="29">
        <f t="shared" si="5"/>
        <v>1.0606125777371542</v>
      </c>
      <c r="U183" s="156">
        <v>6480.98</v>
      </c>
      <c r="V183" s="156">
        <v>2833.71</v>
      </c>
      <c r="W183" s="156">
        <f>V183-U183</f>
        <v>-3647.2699999999995</v>
      </c>
    </row>
    <row r="184" spans="1:23" s="26" customFormat="1" ht="18.75">
      <c r="A184" s="179"/>
      <c r="B184" s="49"/>
      <c r="C184" s="175"/>
      <c r="D184" s="154"/>
      <c r="E184" s="153"/>
      <c r="F184" s="154"/>
      <c r="G184" s="14" t="s">
        <v>0</v>
      </c>
      <c r="H184" s="31">
        <v>1316.81</v>
      </c>
      <c r="I184" s="31"/>
      <c r="J184" s="31"/>
      <c r="K184" s="31"/>
      <c r="L184" s="31"/>
      <c r="M184" s="31"/>
      <c r="N184" s="31">
        <v>1396.62</v>
      </c>
      <c r="O184" s="47"/>
      <c r="P184" s="47"/>
      <c r="Q184" s="47"/>
      <c r="R184" s="47"/>
      <c r="S184" s="47"/>
      <c r="T184" s="29">
        <f t="shared" si="5"/>
        <v>1.0606085919760633</v>
      </c>
      <c r="U184" s="172"/>
      <c r="V184" s="172"/>
      <c r="W184" s="172"/>
    </row>
    <row r="185" spans="1:23" s="26" customFormat="1" ht="18.75">
      <c r="A185" s="179"/>
      <c r="B185" s="49"/>
      <c r="C185" s="50" t="s">
        <v>107</v>
      </c>
      <c r="D185" s="30" t="s">
        <v>106</v>
      </c>
      <c r="E185" s="33">
        <v>105</v>
      </c>
      <c r="F185" s="30" t="s">
        <v>105</v>
      </c>
      <c r="G185" s="14" t="s">
        <v>1</v>
      </c>
      <c r="H185" s="31">
        <v>1965.62</v>
      </c>
      <c r="I185" s="31"/>
      <c r="J185" s="31"/>
      <c r="K185" s="31"/>
      <c r="L185" s="31"/>
      <c r="M185" s="31"/>
      <c r="N185" s="31">
        <v>2082.7800000000002</v>
      </c>
      <c r="O185" s="47"/>
      <c r="P185" s="47"/>
      <c r="Q185" s="47"/>
      <c r="R185" s="47"/>
      <c r="S185" s="47"/>
      <c r="T185" s="29">
        <f t="shared" si="5"/>
        <v>1.0596046031277664</v>
      </c>
      <c r="U185" s="27">
        <v>1046.77</v>
      </c>
      <c r="V185" s="27">
        <v>929.2</v>
      </c>
      <c r="W185" s="27">
        <f>V185-U185</f>
        <v>-117.56999999999994</v>
      </c>
    </row>
    <row r="186" spans="1:23" s="26" customFormat="1" ht="18.75">
      <c r="A186" s="179"/>
      <c r="B186" s="49"/>
      <c r="C186" s="175" t="s">
        <v>104</v>
      </c>
      <c r="D186" s="154" t="s">
        <v>103</v>
      </c>
      <c r="E186" s="153">
        <v>106</v>
      </c>
      <c r="F186" s="154" t="s">
        <v>102</v>
      </c>
      <c r="G186" s="14" t="s">
        <v>1</v>
      </c>
      <c r="H186" s="31">
        <v>1022.79</v>
      </c>
      <c r="I186" s="31"/>
      <c r="J186" s="31"/>
      <c r="K186" s="31"/>
      <c r="L186" s="31"/>
      <c r="M186" s="31"/>
      <c r="N186" s="31">
        <v>1058.54</v>
      </c>
      <c r="O186" s="47"/>
      <c r="P186" s="47"/>
      <c r="Q186" s="47"/>
      <c r="R186" s="47"/>
      <c r="S186" s="47"/>
      <c r="T186" s="29">
        <f t="shared" si="5"/>
        <v>1.0349534117463017</v>
      </c>
      <c r="U186" s="156">
        <v>163070.1</v>
      </c>
      <c r="V186" s="156">
        <v>161932.78</v>
      </c>
      <c r="W186" s="156">
        <f>V186-U186</f>
        <v>-1137.320000000007</v>
      </c>
    </row>
    <row r="187" spans="1:23" s="26" customFormat="1" ht="19.5" thickBot="1">
      <c r="A187" s="180"/>
      <c r="B187" s="48"/>
      <c r="C187" s="175"/>
      <c r="D187" s="154"/>
      <c r="E187" s="153"/>
      <c r="F187" s="154"/>
      <c r="G187" s="14" t="s">
        <v>0</v>
      </c>
      <c r="H187" s="31">
        <v>1206.8900000000001</v>
      </c>
      <c r="I187" s="31"/>
      <c r="J187" s="31"/>
      <c r="K187" s="31"/>
      <c r="L187" s="31"/>
      <c r="M187" s="31"/>
      <c r="N187" s="31">
        <v>1249.08</v>
      </c>
      <c r="O187" s="47"/>
      <c r="P187" s="47"/>
      <c r="Q187" s="47"/>
      <c r="R187" s="47"/>
      <c r="S187" s="47"/>
      <c r="T187" s="29">
        <f t="shared" si="5"/>
        <v>1.0349576183413565</v>
      </c>
      <c r="U187" s="172"/>
      <c r="V187" s="172"/>
      <c r="W187" s="172"/>
    </row>
    <row r="188" spans="1:23" s="26" customFormat="1" ht="18.75">
      <c r="A188" s="167" t="s">
        <v>101</v>
      </c>
      <c r="B188" s="46"/>
      <c r="C188" s="170" t="s">
        <v>100</v>
      </c>
      <c r="D188" s="151" t="s">
        <v>17</v>
      </c>
      <c r="E188" s="153">
        <v>107</v>
      </c>
      <c r="F188" s="154" t="s">
        <v>99</v>
      </c>
      <c r="G188" s="14" t="s">
        <v>1</v>
      </c>
      <c r="H188" s="31">
        <v>1542.58</v>
      </c>
      <c r="I188" s="31"/>
      <c r="J188" s="31"/>
      <c r="K188" s="31"/>
      <c r="L188" s="31"/>
      <c r="M188" s="31"/>
      <c r="N188" s="31">
        <v>1696.83</v>
      </c>
      <c r="O188" s="30"/>
      <c r="P188" s="30"/>
      <c r="Q188" s="30"/>
      <c r="R188" s="30"/>
      <c r="S188" s="30"/>
      <c r="T188" s="29">
        <f t="shared" si="5"/>
        <v>1.0999948138832345</v>
      </c>
      <c r="U188" s="37"/>
      <c r="V188" s="37"/>
      <c r="W188" s="37"/>
    </row>
    <row r="189" spans="1:23" s="26" customFormat="1" ht="18.75">
      <c r="A189" s="168"/>
      <c r="B189" s="45"/>
      <c r="C189" s="171"/>
      <c r="D189" s="152"/>
      <c r="E189" s="153"/>
      <c r="F189" s="154"/>
      <c r="G189" s="14" t="s">
        <v>0</v>
      </c>
      <c r="H189" s="31">
        <v>1820.24</v>
      </c>
      <c r="I189" s="31"/>
      <c r="J189" s="31"/>
      <c r="K189" s="31"/>
      <c r="L189" s="31"/>
      <c r="M189" s="31"/>
      <c r="N189" s="31">
        <v>2002.26</v>
      </c>
      <c r="O189" s="30"/>
      <c r="P189" s="30"/>
      <c r="Q189" s="30"/>
      <c r="R189" s="30"/>
      <c r="S189" s="30"/>
      <c r="T189" s="29">
        <f t="shared" si="5"/>
        <v>1.0999978024875841</v>
      </c>
      <c r="U189" s="37"/>
      <c r="V189" s="37"/>
      <c r="W189" s="37"/>
    </row>
    <row r="190" spans="1:23" s="26" customFormat="1" ht="18.75">
      <c r="A190" s="168"/>
      <c r="B190" s="45"/>
      <c r="C190" s="165" t="s">
        <v>53</v>
      </c>
      <c r="D190" s="151" t="s">
        <v>17</v>
      </c>
      <c r="E190" s="153">
        <v>108</v>
      </c>
      <c r="F190" s="154" t="s">
        <v>98</v>
      </c>
      <c r="G190" s="14" t="s">
        <v>1</v>
      </c>
      <c r="H190" s="31">
        <v>1687.97</v>
      </c>
      <c r="I190" s="31"/>
      <c r="J190" s="31"/>
      <c r="K190" s="31"/>
      <c r="L190" s="31"/>
      <c r="M190" s="31"/>
      <c r="N190" s="31">
        <v>1789.25</v>
      </c>
      <c r="O190" s="30"/>
      <c r="P190" s="30"/>
      <c r="Q190" s="31"/>
      <c r="R190" s="30"/>
      <c r="S190" s="30"/>
      <c r="T190" s="29">
        <f t="shared" si="5"/>
        <v>1.0600010663696628</v>
      </c>
      <c r="U190" s="37"/>
      <c r="V190" s="37"/>
      <c r="W190" s="37"/>
    </row>
    <row r="191" spans="1:23" s="26" customFormat="1" ht="18.75">
      <c r="A191" s="168"/>
      <c r="B191" s="45"/>
      <c r="C191" s="166"/>
      <c r="D191" s="152"/>
      <c r="E191" s="153"/>
      <c r="F191" s="154"/>
      <c r="G191" s="14" t="s">
        <v>0</v>
      </c>
      <c r="H191" s="31">
        <v>1991.8</v>
      </c>
      <c r="I191" s="31"/>
      <c r="J191" s="31"/>
      <c r="K191" s="31"/>
      <c r="L191" s="31"/>
      <c r="M191" s="31"/>
      <c r="N191" s="31">
        <v>2111.31</v>
      </c>
      <c r="O191" s="30"/>
      <c r="P191" s="30"/>
      <c r="Q191" s="31"/>
      <c r="R191" s="30"/>
      <c r="S191" s="30"/>
      <c r="T191" s="29">
        <f t="shared" si="5"/>
        <v>1.0600010041168793</v>
      </c>
      <c r="U191" s="37"/>
      <c r="V191" s="37"/>
      <c r="W191" s="37"/>
    </row>
    <row r="192" spans="1:23" s="26" customFormat="1" ht="18.75">
      <c r="A192" s="168"/>
      <c r="B192" s="45"/>
      <c r="C192" s="165" t="s">
        <v>53</v>
      </c>
      <c r="D192" s="151" t="s">
        <v>17</v>
      </c>
      <c r="E192" s="153">
        <v>109</v>
      </c>
      <c r="F192" s="154" t="s">
        <v>97</v>
      </c>
      <c r="G192" s="14" t="s">
        <v>1</v>
      </c>
      <c r="H192" s="31">
        <v>1391.4</v>
      </c>
      <c r="I192" s="31"/>
      <c r="J192" s="31"/>
      <c r="K192" s="31"/>
      <c r="L192" s="31"/>
      <c r="M192" s="31"/>
      <c r="N192" s="31">
        <v>1530.54</v>
      </c>
      <c r="O192" s="30"/>
      <c r="P192" s="30"/>
      <c r="Q192" s="30"/>
      <c r="R192" s="30"/>
      <c r="S192" s="30"/>
      <c r="T192" s="29">
        <f t="shared" si="5"/>
        <v>1.0999999999999999</v>
      </c>
      <c r="U192" s="37"/>
      <c r="V192" s="37"/>
      <c r="W192" s="37"/>
    </row>
    <row r="193" spans="1:23" s="26" customFormat="1" ht="18.75">
      <c r="A193" s="168"/>
      <c r="B193" s="45"/>
      <c r="C193" s="166"/>
      <c r="D193" s="152"/>
      <c r="E193" s="153"/>
      <c r="F193" s="154"/>
      <c r="G193" s="14" t="s">
        <v>0</v>
      </c>
      <c r="H193" s="31">
        <v>1641.85</v>
      </c>
      <c r="I193" s="31"/>
      <c r="J193" s="31"/>
      <c r="K193" s="31"/>
      <c r="L193" s="31"/>
      <c r="M193" s="31"/>
      <c r="N193" s="31">
        <v>1806.04</v>
      </c>
      <c r="O193" s="30"/>
      <c r="P193" s="30"/>
      <c r="Q193" s="30"/>
      <c r="R193" s="30"/>
      <c r="S193" s="30"/>
      <c r="T193" s="29">
        <f t="shared" ref="T193:T224" si="6">IF(H193=0,0,N193/H193)</f>
        <v>1.1000030453451899</v>
      </c>
      <c r="U193" s="37"/>
      <c r="V193" s="37"/>
      <c r="W193" s="37"/>
    </row>
    <row r="194" spans="1:23" s="26" customFormat="1" ht="15.75" customHeight="1">
      <c r="A194" s="168"/>
      <c r="B194" s="45"/>
      <c r="C194" s="165" t="s">
        <v>53</v>
      </c>
      <c r="D194" s="151" t="s">
        <v>17</v>
      </c>
      <c r="E194" s="153">
        <v>110</v>
      </c>
      <c r="F194" s="154" t="s">
        <v>96</v>
      </c>
      <c r="G194" s="14" t="s">
        <v>1</v>
      </c>
      <c r="H194" s="31">
        <v>1578.46</v>
      </c>
      <c r="I194" s="31"/>
      <c r="J194" s="31"/>
      <c r="K194" s="31"/>
      <c r="L194" s="31"/>
      <c r="M194" s="31"/>
      <c r="N194" s="31">
        <v>1815.23</v>
      </c>
      <c r="O194" s="30"/>
      <c r="P194" s="30"/>
      <c r="Q194" s="30"/>
      <c r="R194" s="30"/>
      <c r="S194" s="30"/>
      <c r="T194" s="29">
        <f t="shared" si="6"/>
        <v>1.1500006335288826</v>
      </c>
      <c r="U194" s="37"/>
      <c r="V194" s="37"/>
      <c r="W194" s="37"/>
    </row>
    <row r="195" spans="1:23" s="26" customFormat="1" ht="15.75" customHeight="1">
      <c r="A195" s="168"/>
      <c r="B195" s="45"/>
      <c r="C195" s="166"/>
      <c r="D195" s="152"/>
      <c r="E195" s="153"/>
      <c r="F195" s="154"/>
      <c r="G195" s="14" t="s">
        <v>0</v>
      </c>
      <c r="H195" s="31">
        <v>1862.58</v>
      </c>
      <c r="I195" s="31"/>
      <c r="J195" s="31"/>
      <c r="K195" s="31"/>
      <c r="L195" s="31"/>
      <c r="M195" s="31"/>
      <c r="N195" s="31">
        <v>2141.9699999999998</v>
      </c>
      <c r="O195" s="30"/>
      <c r="P195" s="30"/>
      <c r="Q195" s="30"/>
      <c r="R195" s="30"/>
      <c r="S195" s="30"/>
      <c r="T195" s="29">
        <f t="shared" si="6"/>
        <v>1.1500016106690718</v>
      </c>
      <c r="U195" s="37"/>
      <c r="V195" s="37"/>
      <c r="W195" s="37"/>
    </row>
    <row r="196" spans="1:23" s="26" customFormat="1" ht="15.75" customHeight="1">
      <c r="A196" s="168"/>
      <c r="B196" s="45"/>
      <c r="C196" s="165" t="s">
        <v>53</v>
      </c>
      <c r="D196" s="151" t="s">
        <v>17</v>
      </c>
      <c r="E196" s="153">
        <v>111</v>
      </c>
      <c r="F196" s="154" t="s">
        <v>95</v>
      </c>
      <c r="G196" s="14" t="s">
        <v>1</v>
      </c>
      <c r="H196" s="31">
        <v>1739.54</v>
      </c>
      <c r="I196" s="31"/>
      <c r="J196" s="31"/>
      <c r="K196" s="31"/>
      <c r="L196" s="31"/>
      <c r="M196" s="31"/>
      <c r="N196" s="31">
        <v>1843.91</v>
      </c>
      <c r="O196" s="30"/>
      <c r="P196" s="30"/>
      <c r="Q196" s="30"/>
      <c r="R196" s="30"/>
      <c r="S196" s="30"/>
      <c r="T196" s="29">
        <f t="shared" si="6"/>
        <v>1.0599986203249137</v>
      </c>
      <c r="U196" s="37"/>
      <c r="V196" s="37"/>
      <c r="W196" s="37"/>
    </row>
    <row r="197" spans="1:23" s="26" customFormat="1" ht="15.75" customHeight="1">
      <c r="A197" s="168"/>
      <c r="B197" s="45"/>
      <c r="C197" s="166"/>
      <c r="D197" s="152"/>
      <c r="E197" s="153"/>
      <c r="F197" s="154"/>
      <c r="G197" s="14" t="s">
        <v>0</v>
      </c>
      <c r="H197" s="31">
        <v>2052.66</v>
      </c>
      <c r="I197" s="31"/>
      <c r="J197" s="31"/>
      <c r="K197" s="31"/>
      <c r="L197" s="31"/>
      <c r="M197" s="31"/>
      <c r="N197" s="31">
        <v>2175.81</v>
      </c>
      <c r="O197" s="30"/>
      <c r="P197" s="30"/>
      <c r="Q197" s="30"/>
      <c r="R197" s="30"/>
      <c r="S197" s="30"/>
      <c r="T197" s="29">
        <f t="shared" si="6"/>
        <v>1.0599953231416797</v>
      </c>
      <c r="U197" s="37"/>
      <c r="V197" s="37"/>
      <c r="W197" s="37"/>
    </row>
    <row r="198" spans="1:23" s="26" customFormat="1" ht="15.75" customHeight="1">
      <c r="A198" s="168"/>
      <c r="B198" s="45"/>
      <c r="C198" s="165" t="s">
        <v>53</v>
      </c>
      <c r="D198" s="151" t="s">
        <v>17</v>
      </c>
      <c r="E198" s="153">
        <v>112</v>
      </c>
      <c r="F198" s="154" t="s">
        <v>94</v>
      </c>
      <c r="G198" s="14" t="s">
        <v>1</v>
      </c>
      <c r="H198" s="31">
        <v>1704.91</v>
      </c>
      <c r="I198" s="31"/>
      <c r="J198" s="31"/>
      <c r="K198" s="31"/>
      <c r="L198" s="31"/>
      <c r="M198" s="31"/>
      <c r="N198" s="31">
        <v>1824.26</v>
      </c>
      <c r="O198" s="30"/>
      <c r="P198" s="30"/>
      <c r="Q198" s="30"/>
      <c r="R198" s="30"/>
      <c r="S198" s="30"/>
      <c r="T198" s="29">
        <f t="shared" si="6"/>
        <v>1.0700036952097178</v>
      </c>
      <c r="U198" s="37"/>
      <c r="V198" s="37"/>
      <c r="W198" s="37"/>
    </row>
    <row r="199" spans="1:23" s="26" customFormat="1" ht="15.75" customHeight="1">
      <c r="A199" s="168"/>
      <c r="B199" s="45"/>
      <c r="C199" s="166"/>
      <c r="D199" s="152"/>
      <c r="E199" s="153"/>
      <c r="F199" s="154"/>
      <c r="G199" s="14" t="s">
        <v>0</v>
      </c>
      <c r="H199" s="31">
        <v>2011.79</v>
      </c>
      <c r="I199" s="31"/>
      <c r="J199" s="31"/>
      <c r="K199" s="31"/>
      <c r="L199" s="31"/>
      <c r="M199" s="31"/>
      <c r="N199" s="31">
        <v>2152.63</v>
      </c>
      <c r="O199" s="30"/>
      <c r="P199" s="30"/>
      <c r="Q199" s="30"/>
      <c r="R199" s="30"/>
      <c r="S199" s="30"/>
      <c r="T199" s="29">
        <f t="shared" si="6"/>
        <v>1.0700073069256733</v>
      </c>
      <c r="U199" s="37"/>
      <c r="V199" s="37"/>
      <c r="W199" s="37"/>
    </row>
    <row r="200" spans="1:23" s="26" customFormat="1" ht="15.75" customHeight="1">
      <c r="A200" s="168"/>
      <c r="B200" s="45"/>
      <c r="C200" s="165" t="s">
        <v>53</v>
      </c>
      <c r="D200" s="151" t="s">
        <v>17</v>
      </c>
      <c r="E200" s="153">
        <v>113</v>
      </c>
      <c r="F200" s="154" t="s">
        <v>93</v>
      </c>
      <c r="G200" s="14" t="s">
        <v>1</v>
      </c>
      <c r="H200" s="31">
        <v>1283.1600000000001</v>
      </c>
      <c r="I200" s="31"/>
      <c r="J200" s="31"/>
      <c r="K200" s="31"/>
      <c r="L200" s="31"/>
      <c r="M200" s="31"/>
      <c r="N200" s="31">
        <v>1411.47</v>
      </c>
      <c r="O200" s="30"/>
      <c r="P200" s="30"/>
      <c r="Q200" s="30"/>
      <c r="R200" s="30"/>
      <c r="S200" s="30"/>
      <c r="T200" s="29">
        <f t="shared" si="6"/>
        <v>1.099995324043767</v>
      </c>
      <c r="U200" s="37"/>
      <c r="V200" s="37"/>
      <c r="W200" s="37"/>
    </row>
    <row r="201" spans="1:23" s="26" customFormat="1" ht="15.75" customHeight="1">
      <c r="A201" s="168"/>
      <c r="B201" s="45"/>
      <c r="C201" s="166"/>
      <c r="D201" s="152"/>
      <c r="E201" s="153"/>
      <c r="F201" s="154"/>
      <c r="G201" s="14" t="s">
        <v>0</v>
      </c>
      <c r="H201" s="31">
        <v>1514.13</v>
      </c>
      <c r="I201" s="31"/>
      <c r="J201" s="31"/>
      <c r="K201" s="31"/>
      <c r="L201" s="31"/>
      <c r="M201" s="31"/>
      <c r="N201" s="31">
        <v>1665.53</v>
      </c>
      <c r="O201" s="30"/>
      <c r="P201" s="30"/>
      <c r="Q201" s="30"/>
      <c r="R201" s="30"/>
      <c r="S201" s="30"/>
      <c r="T201" s="29">
        <f t="shared" si="6"/>
        <v>1.0999914142114613</v>
      </c>
      <c r="U201" s="37"/>
      <c r="V201" s="37"/>
      <c r="W201" s="37"/>
    </row>
    <row r="202" spans="1:23" s="26" customFormat="1" ht="37.5" customHeight="1">
      <c r="A202" s="168"/>
      <c r="B202" s="45"/>
      <c r="C202" s="34" t="s">
        <v>58</v>
      </c>
      <c r="D202" s="32" t="s">
        <v>17</v>
      </c>
      <c r="E202" s="33">
        <v>114</v>
      </c>
      <c r="F202" s="32" t="s">
        <v>92</v>
      </c>
      <c r="G202" s="14" t="s">
        <v>1</v>
      </c>
      <c r="H202" s="31">
        <v>2032.5</v>
      </c>
      <c r="I202" s="31"/>
      <c r="J202" s="31"/>
      <c r="K202" s="31"/>
      <c r="L202" s="31"/>
      <c r="M202" s="31"/>
      <c r="N202" s="31">
        <v>1890.92</v>
      </c>
      <c r="O202" s="30"/>
      <c r="P202" s="30"/>
      <c r="Q202" s="30"/>
      <c r="R202" s="30"/>
      <c r="S202" s="30"/>
      <c r="T202" s="29">
        <f t="shared" si="6"/>
        <v>0.93034194341943421</v>
      </c>
      <c r="U202" s="37"/>
      <c r="V202" s="37"/>
      <c r="W202" s="37"/>
    </row>
    <row r="203" spans="1:23" s="26" customFormat="1" ht="15" customHeight="1">
      <c r="A203" s="168"/>
      <c r="B203" s="45"/>
      <c r="C203" s="149" t="s">
        <v>53</v>
      </c>
      <c r="D203" s="151" t="s">
        <v>17</v>
      </c>
      <c r="E203" s="153">
        <v>115</v>
      </c>
      <c r="F203" s="154" t="s">
        <v>91</v>
      </c>
      <c r="G203" s="14" t="s">
        <v>1</v>
      </c>
      <c r="H203" s="31">
        <v>1996.83</v>
      </c>
      <c r="I203" s="31"/>
      <c r="J203" s="31"/>
      <c r="K203" s="31"/>
      <c r="L203" s="31"/>
      <c r="M203" s="31"/>
      <c r="N203" s="31">
        <v>2116.64</v>
      </c>
      <c r="O203" s="30"/>
      <c r="P203" s="30"/>
      <c r="Q203" s="30"/>
      <c r="R203" s="30"/>
      <c r="S203" s="30"/>
      <c r="T203" s="29">
        <f t="shared" si="6"/>
        <v>1.0600001001587516</v>
      </c>
      <c r="U203" s="37"/>
      <c r="V203" s="37"/>
      <c r="W203" s="37"/>
    </row>
    <row r="204" spans="1:23" s="26" customFormat="1" ht="15" customHeight="1">
      <c r="A204" s="168"/>
      <c r="B204" s="45"/>
      <c r="C204" s="150"/>
      <c r="D204" s="152"/>
      <c r="E204" s="153"/>
      <c r="F204" s="154"/>
      <c r="G204" s="14" t="s">
        <v>0</v>
      </c>
      <c r="H204" s="31">
        <v>2356.2600000000002</v>
      </c>
      <c r="I204" s="31"/>
      <c r="J204" s="31"/>
      <c r="K204" s="31"/>
      <c r="L204" s="31"/>
      <c r="M204" s="31"/>
      <c r="N204" s="31">
        <v>2497.64</v>
      </c>
      <c r="O204" s="30"/>
      <c r="P204" s="30"/>
      <c r="Q204" s="30"/>
      <c r="R204" s="30"/>
      <c r="S204" s="30"/>
      <c r="T204" s="29">
        <f t="shared" si="6"/>
        <v>1.06000186736608</v>
      </c>
      <c r="U204" s="37"/>
      <c r="V204" s="37"/>
      <c r="W204" s="37"/>
    </row>
    <row r="205" spans="1:23" s="26" customFormat="1" ht="15" customHeight="1">
      <c r="A205" s="168"/>
      <c r="B205" s="45"/>
      <c r="C205" s="149" t="s">
        <v>53</v>
      </c>
      <c r="D205" s="151" t="s">
        <v>17</v>
      </c>
      <c r="E205" s="153">
        <v>116</v>
      </c>
      <c r="F205" s="154" t="s">
        <v>90</v>
      </c>
      <c r="G205" s="14" t="s">
        <v>1</v>
      </c>
      <c r="H205" s="31">
        <v>1578.85</v>
      </c>
      <c r="I205" s="31"/>
      <c r="J205" s="31"/>
      <c r="K205" s="31"/>
      <c r="L205" s="31"/>
      <c r="M205" s="31"/>
      <c r="N205" s="31">
        <v>1689.36</v>
      </c>
      <c r="O205" s="30"/>
      <c r="P205" s="30"/>
      <c r="Q205" s="30"/>
      <c r="R205" s="30"/>
      <c r="S205" s="30"/>
      <c r="T205" s="29">
        <f t="shared" si="6"/>
        <v>1.0699939829622827</v>
      </c>
      <c r="U205" s="37"/>
      <c r="V205" s="37"/>
      <c r="W205" s="37"/>
    </row>
    <row r="206" spans="1:23" s="26" customFormat="1" ht="15" customHeight="1">
      <c r="A206" s="168"/>
      <c r="B206" s="45"/>
      <c r="C206" s="150"/>
      <c r="D206" s="152"/>
      <c r="E206" s="153"/>
      <c r="F206" s="154"/>
      <c r="G206" s="14" t="s">
        <v>0</v>
      </c>
      <c r="H206" s="31">
        <v>1863.04</v>
      </c>
      <c r="I206" s="31"/>
      <c r="J206" s="31"/>
      <c r="K206" s="31"/>
      <c r="L206" s="31"/>
      <c r="M206" s="31"/>
      <c r="N206" s="31">
        <v>1993.44</v>
      </c>
      <c r="O206" s="30"/>
      <c r="P206" s="30"/>
      <c r="Q206" s="30"/>
      <c r="R206" s="30"/>
      <c r="S206" s="30"/>
      <c r="T206" s="29">
        <f t="shared" si="6"/>
        <v>1.0699931295087599</v>
      </c>
      <c r="U206" s="37"/>
      <c r="V206" s="37"/>
      <c r="W206" s="37"/>
    </row>
    <row r="207" spans="1:23" s="26" customFormat="1" ht="19.5" customHeight="1">
      <c r="A207" s="168"/>
      <c r="B207" s="45"/>
      <c r="C207" s="149" t="s">
        <v>58</v>
      </c>
      <c r="D207" s="32" t="s">
        <v>17</v>
      </c>
      <c r="E207" s="33">
        <v>117</v>
      </c>
      <c r="F207" s="32" t="s">
        <v>89</v>
      </c>
      <c r="G207" s="14" t="s">
        <v>1</v>
      </c>
      <c r="H207" s="31">
        <v>1900.81</v>
      </c>
      <c r="I207" s="31"/>
      <c r="J207" s="31"/>
      <c r="K207" s="31"/>
      <c r="L207" s="31"/>
      <c r="M207" s="31"/>
      <c r="N207" s="31">
        <v>1890.92</v>
      </c>
      <c r="O207" s="30"/>
      <c r="P207" s="30"/>
      <c r="Q207" s="30"/>
      <c r="R207" s="30"/>
      <c r="S207" s="30"/>
      <c r="T207" s="29">
        <f t="shared" si="6"/>
        <v>0.99479695498234966</v>
      </c>
      <c r="U207" s="37"/>
      <c r="V207" s="37"/>
      <c r="W207" s="37"/>
    </row>
    <row r="208" spans="1:23" s="26" customFormat="1" ht="19.5" customHeight="1">
      <c r="A208" s="168"/>
      <c r="B208" s="45"/>
      <c r="C208" s="150"/>
      <c r="D208" s="32" t="s">
        <v>17</v>
      </c>
      <c r="E208" s="33">
        <v>118</v>
      </c>
      <c r="F208" s="32" t="s">
        <v>88</v>
      </c>
      <c r="G208" s="14" t="s">
        <v>1</v>
      </c>
      <c r="H208" s="8">
        <v>2044.07</v>
      </c>
      <c r="I208" s="31"/>
      <c r="J208" s="31"/>
      <c r="K208" s="31"/>
      <c r="L208" s="31"/>
      <c r="M208" s="31"/>
      <c r="N208" s="31">
        <v>2171.42</v>
      </c>
      <c r="O208" s="30"/>
      <c r="P208" s="30"/>
      <c r="Q208" s="30"/>
      <c r="R208" s="30"/>
      <c r="S208" s="30"/>
      <c r="T208" s="29">
        <f t="shared" si="6"/>
        <v>1.0623021716477421</v>
      </c>
      <c r="U208" s="37"/>
      <c r="V208" s="37"/>
      <c r="W208" s="37"/>
    </row>
    <row r="209" spans="1:23" s="26" customFormat="1" ht="19.5" customHeight="1">
      <c r="A209" s="168"/>
      <c r="B209" s="45"/>
      <c r="C209" s="149" t="s">
        <v>53</v>
      </c>
      <c r="D209" s="151" t="s">
        <v>17</v>
      </c>
      <c r="E209" s="153">
        <v>119</v>
      </c>
      <c r="F209" s="154" t="s">
        <v>87</v>
      </c>
      <c r="G209" s="14" t="s">
        <v>1</v>
      </c>
      <c r="H209" s="31">
        <v>1750.83</v>
      </c>
      <c r="I209" s="31"/>
      <c r="J209" s="31"/>
      <c r="K209" s="31"/>
      <c r="L209" s="31"/>
      <c r="M209" s="31"/>
      <c r="N209" s="31">
        <v>1925.92</v>
      </c>
      <c r="O209" s="30"/>
      <c r="P209" s="30"/>
      <c r="Q209" s="30"/>
      <c r="R209" s="30"/>
      <c r="S209" s="30"/>
      <c r="T209" s="29">
        <f t="shared" si="6"/>
        <v>1.1000039981037566</v>
      </c>
      <c r="U209" s="37"/>
      <c r="V209" s="37"/>
      <c r="W209" s="37"/>
    </row>
    <row r="210" spans="1:23" s="26" customFormat="1" ht="19.5" customHeight="1">
      <c r="A210" s="168"/>
      <c r="B210" s="45"/>
      <c r="C210" s="150"/>
      <c r="D210" s="152"/>
      <c r="E210" s="153"/>
      <c r="F210" s="154"/>
      <c r="G210" s="14" t="s">
        <v>0</v>
      </c>
      <c r="H210" s="31">
        <v>2065.98</v>
      </c>
      <c r="I210" s="31"/>
      <c r="J210" s="31"/>
      <c r="K210" s="31"/>
      <c r="L210" s="31"/>
      <c r="M210" s="31"/>
      <c r="N210" s="31">
        <v>2272.59</v>
      </c>
      <c r="O210" s="30"/>
      <c r="P210" s="30"/>
      <c r="Q210" s="30"/>
      <c r="R210" s="30"/>
      <c r="S210" s="30"/>
      <c r="T210" s="29">
        <f t="shared" si="6"/>
        <v>1.1000058083814945</v>
      </c>
      <c r="U210" s="37"/>
      <c r="V210" s="37"/>
      <c r="W210" s="37"/>
    </row>
    <row r="211" spans="1:23" s="26" customFormat="1" ht="15.75" customHeight="1">
      <c r="A211" s="168"/>
      <c r="B211" s="45"/>
      <c r="C211" s="149" t="s">
        <v>53</v>
      </c>
      <c r="D211" s="151" t="s">
        <v>17</v>
      </c>
      <c r="E211" s="153">
        <v>120</v>
      </c>
      <c r="F211" s="154" t="s">
        <v>86</v>
      </c>
      <c r="G211" s="14" t="s">
        <v>1</v>
      </c>
      <c r="H211" s="31">
        <v>1451.24</v>
      </c>
      <c r="I211" s="31"/>
      <c r="J211" s="31"/>
      <c r="K211" s="31"/>
      <c r="L211" s="31"/>
      <c r="M211" s="31"/>
      <c r="N211" s="31">
        <v>1596.36</v>
      </c>
      <c r="O211" s="30"/>
      <c r="P211" s="30"/>
      <c r="Q211" s="30"/>
      <c r="R211" s="30"/>
      <c r="S211" s="30"/>
      <c r="T211" s="29">
        <f t="shared" si="6"/>
        <v>1.099997243736391</v>
      </c>
      <c r="U211" s="37"/>
      <c r="V211" s="37"/>
      <c r="W211" s="37"/>
    </row>
    <row r="212" spans="1:23" s="26" customFormat="1" ht="15.75" customHeight="1">
      <c r="A212" s="168"/>
      <c r="B212" s="45"/>
      <c r="C212" s="150"/>
      <c r="D212" s="152"/>
      <c r="E212" s="153"/>
      <c r="F212" s="154"/>
      <c r="G212" s="14" t="s">
        <v>0</v>
      </c>
      <c r="H212" s="31">
        <v>1712.46</v>
      </c>
      <c r="I212" s="31"/>
      <c r="J212" s="31"/>
      <c r="K212" s="31"/>
      <c r="L212" s="31"/>
      <c r="M212" s="31"/>
      <c r="N212" s="31">
        <v>1883.7</v>
      </c>
      <c r="O212" s="30"/>
      <c r="P212" s="30"/>
      <c r="Q212" s="30"/>
      <c r="R212" s="30"/>
      <c r="S212" s="30"/>
      <c r="T212" s="29">
        <f t="shared" si="6"/>
        <v>1.099996496268526</v>
      </c>
      <c r="U212" s="37"/>
      <c r="V212" s="37"/>
      <c r="W212" s="37"/>
    </row>
    <row r="213" spans="1:23" s="26" customFormat="1" ht="15.75" customHeight="1">
      <c r="A213" s="168"/>
      <c r="B213" s="45"/>
      <c r="C213" s="149" t="s">
        <v>53</v>
      </c>
      <c r="D213" s="151" t="s">
        <v>17</v>
      </c>
      <c r="E213" s="153">
        <v>121</v>
      </c>
      <c r="F213" s="154" t="s">
        <v>85</v>
      </c>
      <c r="G213" s="14" t="s">
        <v>1</v>
      </c>
      <c r="H213" s="31">
        <v>1469.44</v>
      </c>
      <c r="I213" s="31"/>
      <c r="J213" s="31"/>
      <c r="K213" s="31"/>
      <c r="L213" s="31"/>
      <c r="M213" s="31"/>
      <c r="N213" s="31">
        <v>1616.38</v>
      </c>
      <c r="O213" s="30"/>
      <c r="P213" s="30"/>
      <c r="Q213" s="30"/>
      <c r="R213" s="30"/>
      <c r="S213" s="30"/>
      <c r="T213" s="29">
        <f t="shared" si="6"/>
        <v>1.0999972778745646</v>
      </c>
      <c r="U213" s="37"/>
      <c r="V213" s="37"/>
      <c r="W213" s="37"/>
    </row>
    <row r="214" spans="1:23" s="26" customFormat="1" ht="15.75" customHeight="1">
      <c r="A214" s="168"/>
      <c r="B214" s="45"/>
      <c r="C214" s="150"/>
      <c r="D214" s="152"/>
      <c r="E214" s="153"/>
      <c r="F214" s="154"/>
      <c r="G214" s="14" t="s">
        <v>0</v>
      </c>
      <c r="H214" s="31">
        <v>1733.94</v>
      </c>
      <c r="I214" s="31"/>
      <c r="J214" s="31"/>
      <c r="K214" s="31"/>
      <c r="L214" s="31"/>
      <c r="M214" s="31"/>
      <c r="N214" s="31">
        <v>1907.33</v>
      </c>
      <c r="O214" s="30"/>
      <c r="P214" s="30"/>
      <c r="Q214" s="30"/>
      <c r="R214" s="30"/>
      <c r="S214" s="30"/>
      <c r="T214" s="29">
        <f t="shared" si="6"/>
        <v>1.0999976931151019</v>
      </c>
      <c r="U214" s="37"/>
      <c r="V214" s="37"/>
      <c r="W214" s="37"/>
    </row>
    <row r="215" spans="1:23" s="26" customFormat="1" ht="15.75" customHeight="1">
      <c r="A215" s="168"/>
      <c r="B215" s="45"/>
      <c r="C215" s="149" t="s">
        <v>53</v>
      </c>
      <c r="D215" s="151" t="s">
        <v>17</v>
      </c>
      <c r="E215" s="153">
        <v>122</v>
      </c>
      <c r="F215" s="154" t="s">
        <v>84</v>
      </c>
      <c r="G215" s="14" t="s">
        <v>1</v>
      </c>
      <c r="H215" s="31">
        <v>1611.13</v>
      </c>
      <c r="I215" s="31"/>
      <c r="J215" s="31"/>
      <c r="K215" s="31"/>
      <c r="L215" s="31"/>
      <c r="M215" s="31"/>
      <c r="N215" s="31">
        <v>1744.85</v>
      </c>
      <c r="O215" s="30"/>
      <c r="P215" s="30"/>
      <c r="Q215" s="30"/>
      <c r="R215" s="30"/>
      <c r="S215" s="30"/>
      <c r="T215" s="29">
        <f t="shared" si="6"/>
        <v>1.0829976476137864</v>
      </c>
      <c r="U215" s="37"/>
      <c r="V215" s="37"/>
      <c r="W215" s="37"/>
    </row>
    <row r="216" spans="1:23" s="26" customFormat="1" ht="15.75" customHeight="1">
      <c r="A216" s="168"/>
      <c r="B216" s="45"/>
      <c r="C216" s="150"/>
      <c r="D216" s="152"/>
      <c r="E216" s="153"/>
      <c r="F216" s="154"/>
      <c r="G216" s="14" t="s">
        <v>0</v>
      </c>
      <c r="H216" s="31">
        <v>1901.13</v>
      </c>
      <c r="I216" s="31"/>
      <c r="J216" s="31"/>
      <c r="K216" s="31"/>
      <c r="L216" s="31"/>
      <c r="M216" s="31"/>
      <c r="N216" s="31">
        <v>2058.92</v>
      </c>
      <c r="O216" s="30"/>
      <c r="P216" s="30"/>
      <c r="Q216" s="30"/>
      <c r="R216" s="30"/>
      <c r="S216" s="30"/>
      <c r="T216" s="29">
        <f t="shared" si="6"/>
        <v>1.0829980064487963</v>
      </c>
      <c r="U216" s="37"/>
      <c r="V216" s="37"/>
      <c r="W216" s="37"/>
    </row>
    <row r="217" spans="1:23" s="26" customFormat="1" ht="18" customHeight="1">
      <c r="A217" s="168"/>
      <c r="B217" s="45"/>
      <c r="C217" s="34" t="s">
        <v>58</v>
      </c>
      <c r="D217" s="32" t="s">
        <v>17</v>
      </c>
      <c r="E217" s="33">
        <v>123</v>
      </c>
      <c r="F217" s="32" t="s">
        <v>83</v>
      </c>
      <c r="G217" s="14" t="s">
        <v>1</v>
      </c>
      <c r="H217" s="31">
        <v>1885.54</v>
      </c>
      <c r="I217" s="31"/>
      <c r="J217" s="31"/>
      <c r="K217" s="31"/>
      <c r="L217" s="31"/>
      <c r="M217" s="31"/>
      <c r="N217" s="31">
        <v>1890.92</v>
      </c>
      <c r="O217" s="30"/>
      <c r="P217" s="30"/>
      <c r="Q217" s="30"/>
      <c r="R217" s="30"/>
      <c r="S217" s="30"/>
      <c r="T217" s="29">
        <f t="shared" si="6"/>
        <v>1.0028532940165682</v>
      </c>
      <c r="U217" s="37"/>
      <c r="V217" s="37"/>
      <c r="W217" s="37"/>
    </row>
    <row r="218" spans="1:23" s="26" customFormat="1" ht="18" customHeight="1">
      <c r="A218" s="168"/>
      <c r="B218" s="45"/>
      <c r="C218" s="149" t="s">
        <v>53</v>
      </c>
      <c r="D218" s="151" t="s">
        <v>17</v>
      </c>
      <c r="E218" s="153">
        <v>124</v>
      </c>
      <c r="F218" s="154" t="s">
        <v>82</v>
      </c>
      <c r="G218" s="14" t="s">
        <v>1</v>
      </c>
      <c r="H218" s="31">
        <v>1361.96</v>
      </c>
      <c r="I218" s="31"/>
      <c r="J218" s="31"/>
      <c r="K218" s="31"/>
      <c r="L218" s="31"/>
      <c r="M218" s="31"/>
      <c r="N218" s="31">
        <v>1498.15</v>
      </c>
      <c r="O218" s="30"/>
      <c r="P218" s="30"/>
      <c r="Q218" s="30"/>
      <c r="R218" s="30"/>
      <c r="S218" s="30"/>
      <c r="T218" s="29">
        <f t="shared" si="6"/>
        <v>1.0999955945842756</v>
      </c>
      <c r="U218" s="37"/>
      <c r="V218" s="37"/>
      <c r="W218" s="37"/>
    </row>
    <row r="219" spans="1:23" s="26" customFormat="1" ht="18" customHeight="1">
      <c r="A219" s="168"/>
      <c r="B219" s="45"/>
      <c r="C219" s="150"/>
      <c r="D219" s="152"/>
      <c r="E219" s="153"/>
      <c r="F219" s="154"/>
      <c r="G219" s="14" t="s">
        <v>0</v>
      </c>
      <c r="H219" s="31">
        <v>1607.11</v>
      </c>
      <c r="I219" s="31"/>
      <c r="J219" s="31"/>
      <c r="K219" s="31"/>
      <c r="L219" s="31"/>
      <c r="M219" s="31"/>
      <c r="N219" s="31">
        <v>1767.82</v>
      </c>
      <c r="O219" s="30"/>
      <c r="P219" s="30"/>
      <c r="Q219" s="30"/>
      <c r="R219" s="30"/>
      <c r="S219" s="30"/>
      <c r="T219" s="29">
        <f t="shared" si="6"/>
        <v>1.0999993777650565</v>
      </c>
      <c r="U219" s="37"/>
      <c r="V219" s="37"/>
      <c r="W219" s="37"/>
    </row>
    <row r="220" spans="1:23" s="26" customFormat="1" ht="16.5" customHeight="1">
      <c r="A220" s="168"/>
      <c r="B220" s="45"/>
      <c r="C220" s="149" t="s">
        <v>53</v>
      </c>
      <c r="D220" s="151" t="s">
        <v>17</v>
      </c>
      <c r="E220" s="153">
        <v>125</v>
      </c>
      <c r="F220" s="154" t="s">
        <v>81</v>
      </c>
      <c r="G220" s="14" t="s">
        <v>1</v>
      </c>
      <c r="H220" s="31">
        <v>1858.83</v>
      </c>
      <c r="I220" s="31"/>
      <c r="J220" s="31"/>
      <c r="K220" s="31"/>
      <c r="L220" s="31"/>
      <c r="M220" s="31"/>
      <c r="N220" s="31">
        <v>2016.83</v>
      </c>
      <c r="O220" s="30"/>
      <c r="P220" s="30"/>
      <c r="Q220" s="30"/>
      <c r="R220" s="30"/>
      <c r="S220" s="30"/>
      <c r="T220" s="29">
        <f t="shared" si="6"/>
        <v>1.0849997041149539</v>
      </c>
      <c r="U220" s="37"/>
      <c r="V220" s="37"/>
      <c r="W220" s="37"/>
    </row>
    <row r="221" spans="1:23" s="26" customFormat="1" ht="16.5" customHeight="1">
      <c r="A221" s="169"/>
      <c r="B221" s="44"/>
      <c r="C221" s="150"/>
      <c r="D221" s="152"/>
      <c r="E221" s="153"/>
      <c r="F221" s="154"/>
      <c r="G221" s="14" t="s">
        <v>0</v>
      </c>
      <c r="H221" s="31">
        <v>2193.42</v>
      </c>
      <c r="I221" s="31"/>
      <c r="J221" s="31"/>
      <c r="K221" s="31"/>
      <c r="L221" s="31"/>
      <c r="M221" s="31"/>
      <c r="N221" s="31">
        <v>2379.86</v>
      </c>
      <c r="O221" s="30"/>
      <c r="P221" s="30"/>
      <c r="Q221" s="30"/>
      <c r="R221" s="30"/>
      <c r="S221" s="30"/>
      <c r="T221" s="29">
        <f t="shared" si="6"/>
        <v>1.0849996808636742</v>
      </c>
      <c r="U221" s="37"/>
      <c r="V221" s="37"/>
      <c r="W221" s="37"/>
    </row>
    <row r="222" spans="1:23" s="26" customFormat="1" ht="18.75" customHeight="1">
      <c r="A222" s="164" t="s">
        <v>80</v>
      </c>
      <c r="B222" s="43"/>
      <c r="C222" s="34" t="s">
        <v>63</v>
      </c>
      <c r="D222" s="32" t="s">
        <v>17</v>
      </c>
      <c r="E222" s="33">
        <v>126</v>
      </c>
      <c r="F222" s="32" t="s">
        <v>79</v>
      </c>
      <c r="G222" s="14" t="s">
        <v>1</v>
      </c>
      <c r="H222" s="31">
        <v>1835.3</v>
      </c>
      <c r="I222" s="31"/>
      <c r="J222" s="31"/>
      <c r="K222" s="31"/>
      <c r="L222" s="31"/>
      <c r="M222" s="31"/>
      <c r="N222" s="31">
        <v>1890.92</v>
      </c>
      <c r="O222" s="30"/>
      <c r="P222" s="30"/>
      <c r="Q222" s="30"/>
      <c r="R222" s="30"/>
      <c r="S222" s="30"/>
      <c r="T222" s="29">
        <f t="shared" si="6"/>
        <v>1.0303056720972048</v>
      </c>
      <c r="U222" s="37"/>
      <c r="V222" s="37"/>
      <c r="W222" s="37"/>
    </row>
    <row r="223" spans="1:23" s="26" customFormat="1" ht="18.75" customHeight="1">
      <c r="A223" s="164"/>
      <c r="B223" s="43"/>
      <c r="C223" s="34" t="s">
        <v>63</v>
      </c>
      <c r="D223" s="32" t="s">
        <v>17</v>
      </c>
      <c r="E223" s="33">
        <v>127</v>
      </c>
      <c r="F223" s="32" t="s">
        <v>78</v>
      </c>
      <c r="G223" s="14" t="s">
        <v>1</v>
      </c>
      <c r="H223" s="31">
        <v>3129.61</v>
      </c>
      <c r="I223" s="31"/>
      <c r="J223" s="31"/>
      <c r="K223" s="31"/>
      <c r="L223" s="31"/>
      <c r="M223" s="31"/>
      <c r="N223" s="31">
        <v>1890.92</v>
      </c>
      <c r="O223" s="30"/>
      <c r="P223" s="30"/>
      <c r="Q223" s="30"/>
      <c r="R223" s="30"/>
      <c r="S223" s="30"/>
      <c r="T223" s="29">
        <f t="shared" si="6"/>
        <v>0.60420307961694908</v>
      </c>
      <c r="U223" s="37"/>
      <c r="V223" s="37"/>
      <c r="W223" s="37"/>
    </row>
    <row r="224" spans="1:23" s="26" customFormat="1" ht="18.75" customHeight="1">
      <c r="A224" s="164"/>
      <c r="B224" s="43"/>
      <c r="C224" s="34" t="s">
        <v>63</v>
      </c>
      <c r="D224" s="32" t="s">
        <v>17</v>
      </c>
      <c r="E224" s="33">
        <v>128</v>
      </c>
      <c r="F224" s="32" t="s">
        <v>77</v>
      </c>
      <c r="G224" s="14" t="s">
        <v>1</v>
      </c>
      <c r="H224" s="31">
        <v>1875.45</v>
      </c>
      <c r="I224" s="31"/>
      <c r="J224" s="31"/>
      <c r="K224" s="31"/>
      <c r="L224" s="31"/>
      <c r="M224" s="31"/>
      <c r="N224" s="31">
        <v>1890.92</v>
      </c>
      <c r="O224" s="30"/>
      <c r="P224" s="30"/>
      <c r="Q224" s="30"/>
      <c r="R224" s="30"/>
      <c r="S224" s="30"/>
      <c r="T224" s="29">
        <f t="shared" si="6"/>
        <v>1.008248686981791</v>
      </c>
      <c r="U224" s="37"/>
      <c r="V224" s="37"/>
      <c r="W224" s="37"/>
    </row>
    <row r="225" spans="1:23" s="26" customFormat="1" ht="18.75" customHeight="1">
      <c r="A225" s="164"/>
      <c r="B225" s="43"/>
      <c r="C225" s="34" t="s">
        <v>63</v>
      </c>
      <c r="D225" s="32" t="s">
        <v>17</v>
      </c>
      <c r="E225" s="33">
        <v>129</v>
      </c>
      <c r="F225" s="32" t="s">
        <v>76</v>
      </c>
      <c r="G225" s="14" t="s">
        <v>1</v>
      </c>
      <c r="H225" s="31">
        <v>2927.57</v>
      </c>
      <c r="I225" s="31"/>
      <c r="J225" s="31"/>
      <c r="K225" s="31"/>
      <c r="L225" s="31"/>
      <c r="M225" s="31"/>
      <c r="N225" s="31">
        <v>1890.92</v>
      </c>
      <c r="O225" s="30"/>
      <c r="P225" s="30"/>
      <c r="Q225" s="30"/>
      <c r="R225" s="30"/>
      <c r="S225" s="30"/>
      <c r="T225" s="29">
        <f t="shared" ref="T225:T256" si="7">IF(H225=0,0,N225/H225)</f>
        <v>0.64590086658901413</v>
      </c>
      <c r="U225" s="37"/>
      <c r="V225" s="37"/>
      <c r="W225" s="37"/>
    </row>
    <row r="226" spans="1:23" s="26" customFormat="1" ht="34.5" customHeight="1">
      <c r="A226" s="164"/>
      <c r="B226" s="36"/>
      <c r="C226" s="149" t="s">
        <v>53</v>
      </c>
      <c r="D226" s="151" t="s">
        <v>17</v>
      </c>
      <c r="E226" s="153">
        <v>130</v>
      </c>
      <c r="F226" s="154" t="s">
        <v>75</v>
      </c>
      <c r="G226" s="14" t="s">
        <v>1</v>
      </c>
      <c r="H226" s="31">
        <v>1727.46</v>
      </c>
      <c r="I226" s="31"/>
      <c r="J226" s="31"/>
      <c r="K226" s="31"/>
      <c r="L226" s="31"/>
      <c r="M226" s="31"/>
      <c r="N226" s="31">
        <v>1831.1</v>
      </c>
      <c r="O226" s="30"/>
      <c r="P226" s="30"/>
      <c r="Q226" s="30"/>
      <c r="R226" s="30"/>
      <c r="S226" s="30"/>
      <c r="T226" s="29">
        <f t="shared" si="7"/>
        <v>1.0599956004770008</v>
      </c>
      <c r="U226" s="37"/>
      <c r="V226" s="37"/>
      <c r="W226" s="37"/>
    </row>
    <row r="227" spans="1:23" s="26" customFormat="1" ht="21" customHeight="1">
      <c r="A227" s="164"/>
      <c r="B227" s="39"/>
      <c r="C227" s="150"/>
      <c r="D227" s="152"/>
      <c r="E227" s="153"/>
      <c r="F227" s="154"/>
      <c r="G227" s="14" t="s">
        <v>0</v>
      </c>
      <c r="H227" s="31">
        <v>2038.4</v>
      </c>
      <c r="I227" s="31"/>
      <c r="J227" s="31"/>
      <c r="K227" s="31"/>
      <c r="L227" s="31"/>
      <c r="M227" s="31"/>
      <c r="N227" s="31">
        <v>2160.6999999999998</v>
      </c>
      <c r="O227" s="30"/>
      <c r="P227" s="30"/>
      <c r="Q227" s="30"/>
      <c r="R227" s="30"/>
      <c r="S227" s="30"/>
      <c r="T227" s="29">
        <f t="shared" si="7"/>
        <v>1.0599980376766089</v>
      </c>
      <c r="U227" s="37"/>
      <c r="V227" s="37"/>
      <c r="W227" s="37"/>
    </row>
    <row r="228" spans="1:23" s="26" customFormat="1" ht="57" customHeight="1">
      <c r="A228" s="164"/>
      <c r="B228" s="43"/>
      <c r="C228" s="34" t="s">
        <v>63</v>
      </c>
      <c r="D228" s="32" t="s">
        <v>17</v>
      </c>
      <c r="E228" s="33">
        <v>131</v>
      </c>
      <c r="F228" s="32" t="s">
        <v>74</v>
      </c>
      <c r="G228" s="14" t="s">
        <v>1</v>
      </c>
      <c r="H228" s="31">
        <v>1765.5</v>
      </c>
      <c r="I228" s="31"/>
      <c r="J228" s="31"/>
      <c r="K228" s="31"/>
      <c r="L228" s="31"/>
      <c r="M228" s="31"/>
      <c r="N228" s="31">
        <v>1890.92</v>
      </c>
      <c r="O228" s="30"/>
      <c r="P228" s="30"/>
      <c r="Q228" s="30"/>
      <c r="R228" s="30"/>
      <c r="S228" s="30"/>
      <c r="T228" s="29">
        <f t="shared" si="7"/>
        <v>1.0710393656188049</v>
      </c>
      <c r="U228" s="37"/>
      <c r="V228" s="37"/>
      <c r="W228" s="37"/>
    </row>
    <row r="229" spans="1:23" s="26" customFormat="1" ht="18.75" customHeight="1">
      <c r="A229" s="164"/>
      <c r="B229" s="36"/>
      <c r="C229" s="149" t="s">
        <v>53</v>
      </c>
      <c r="D229" s="151" t="s">
        <v>17</v>
      </c>
      <c r="E229" s="153">
        <v>132</v>
      </c>
      <c r="F229" s="154" t="s">
        <v>73</v>
      </c>
      <c r="G229" s="14" t="s">
        <v>1</v>
      </c>
      <c r="H229" s="31">
        <v>1721.26</v>
      </c>
      <c r="I229" s="31"/>
      <c r="J229" s="31"/>
      <c r="K229" s="31"/>
      <c r="L229" s="31"/>
      <c r="M229" s="31"/>
      <c r="N229" s="31">
        <v>1824.54</v>
      </c>
      <c r="O229" s="30"/>
      <c r="P229" s="30"/>
      <c r="Q229" s="30"/>
      <c r="R229" s="30"/>
      <c r="S229" s="30"/>
      <c r="T229" s="29">
        <f t="shared" si="7"/>
        <v>1.0600025562669206</v>
      </c>
      <c r="U229" s="37"/>
      <c r="V229" s="37"/>
      <c r="W229" s="37"/>
    </row>
    <row r="230" spans="1:23" s="26" customFormat="1" ht="18.75" customHeight="1">
      <c r="A230" s="164"/>
      <c r="B230" s="39"/>
      <c r="C230" s="150"/>
      <c r="D230" s="152"/>
      <c r="E230" s="153"/>
      <c r="F230" s="154"/>
      <c r="G230" s="14" t="s">
        <v>0</v>
      </c>
      <c r="H230" s="31">
        <v>2031.09</v>
      </c>
      <c r="I230" s="31"/>
      <c r="J230" s="31"/>
      <c r="K230" s="31"/>
      <c r="L230" s="31"/>
      <c r="M230" s="31"/>
      <c r="N230" s="31">
        <v>2152.96</v>
      </c>
      <c r="O230" s="30"/>
      <c r="P230" s="30"/>
      <c r="Q230" s="30"/>
      <c r="R230" s="30"/>
      <c r="S230" s="30"/>
      <c r="T230" s="29">
        <f t="shared" si="7"/>
        <v>1.0600022647937808</v>
      </c>
      <c r="U230" s="37"/>
      <c r="V230" s="37"/>
      <c r="W230" s="37"/>
    </row>
    <row r="231" spans="1:23" s="26" customFormat="1" ht="18.75" customHeight="1">
      <c r="A231" s="164"/>
      <c r="B231" s="36"/>
      <c r="C231" s="149" t="s">
        <v>53</v>
      </c>
      <c r="D231" s="151" t="s">
        <v>17</v>
      </c>
      <c r="E231" s="153">
        <v>133</v>
      </c>
      <c r="F231" s="154" t="s">
        <v>72</v>
      </c>
      <c r="G231" s="14" t="s">
        <v>1</v>
      </c>
      <c r="H231" s="31">
        <v>1713.23</v>
      </c>
      <c r="I231" s="31"/>
      <c r="J231" s="31"/>
      <c r="K231" s="31"/>
      <c r="L231" s="31"/>
      <c r="M231" s="31"/>
      <c r="N231" s="31">
        <v>1816.03</v>
      </c>
      <c r="O231" s="30"/>
      <c r="P231" s="30"/>
      <c r="Q231" s="30"/>
      <c r="R231" s="30"/>
      <c r="S231" s="30"/>
      <c r="T231" s="29">
        <f t="shared" si="7"/>
        <v>1.060003618895303</v>
      </c>
      <c r="U231" s="37"/>
      <c r="V231" s="37"/>
      <c r="W231" s="37"/>
    </row>
    <row r="232" spans="1:23" s="26" customFormat="1" ht="18.75" customHeight="1">
      <c r="A232" s="164"/>
      <c r="B232" s="39"/>
      <c r="C232" s="150"/>
      <c r="D232" s="152"/>
      <c r="E232" s="153"/>
      <c r="F232" s="154"/>
      <c r="G232" s="14" t="s">
        <v>0</v>
      </c>
      <c r="H232" s="31">
        <v>2021.61</v>
      </c>
      <c r="I232" s="31"/>
      <c r="J232" s="31"/>
      <c r="K232" s="31"/>
      <c r="L232" s="31"/>
      <c r="M232" s="31"/>
      <c r="N232" s="31">
        <v>2142.91</v>
      </c>
      <c r="O232" s="30"/>
      <c r="P232" s="30"/>
      <c r="Q232" s="30"/>
      <c r="R232" s="30"/>
      <c r="S232" s="30"/>
      <c r="T232" s="29">
        <f t="shared" si="7"/>
        <v>1.0600016818278502</v>
      </c>
      <c r="U232" s="37"/>
      <c r="V232" s="37"/>
      <c r="W232" s="37"/>
    </row>
    <row r="233" spans="1:23" s="26" customFormat="1" ht="21" customHeight="1">
      <c r="A233" s="164"/>
      <c r="B233" s="36"/>
      <c r="C233" s="149" t="s">
        <v>53</v>
      </c>
      <c r="D233" s="151" t="s">
        <v>17</v>
      </c>
      <c r="E233" s="153">
        <v>134</v>
      </c>
      <c r="F233" s="154" t="s">
        <v>71</v>
      </c>
      <c r="G233" s="14" t="s">
        <v>1</v>
      </c>
      <c r="H233" s="31">
        <v>1702.74</v>
      </c>
      <c r="I233" s="31"/>
      <c r="J233" s="31"/>
      <c r="K233" s="31"/>
      <c r="L233" s="31"/>
      <c r="M233" s="31"/>
      <c r="N233" s="31">
        <v>1804.9</v>
      </c>
      <c r="O233" s="30"/>
      <c r="P233" s="30"/>
      <c r="Q233" s="30"/>
      <c r="R233" s="30"/>
      <c r="S233" s="30"/>
      <c r="T233" s="29">
        <f t="shared" si="7"/>
        <v>1.0599974159296193</v>
      </c>
      <c r="U233" s="37"/>
      <c r="V233" s="37"/>
      <c r="W233" s="37"/>
    </row>
    <row r="234" spans="1:23" s="26" customFormat="1" ht="21" customHeight="1">
      <c r="A234" s="164"/>
      <c r="B234" s="39"/>
      <c r="C234" s="150"/>
      <c r="D234" s="152"/>
      <c r="E234" s="153"/>
      <c r="F234" s="154"/>
      <c r="G234" s="14" t="s">
        <v>0</v>
      </c>
      <c r="H234" s="31">
        <v>2009.23</v>
      </c>
      <c r="I234" s="31"/>
      <c r="J234" s="31"/>
      <c r="K234" s="31"/>
      <c r="L234" s="31"/>
      <c r="M234" s="31"/>
      <c r="N234" s="31">
        <v>2129.7800000000002</v>
      </c>
      <c r="O234" s="30"/>
      <c r="P234" s="30"/>
      <c r="Q234" s="30"/>
      <c r="R234" s="30"/>
      <c r="S234" s="30"/>
      <c r="T234" s="29">
        <f t="shared" si="7"/>
        <v>1.0599981087282193</v>
      </c>
      <c r="U234" s="37"/>
      <c r="V234" s="37"/>
      <c r="W234" s="37"/>
    </row>
    <row r="235" spans="1:23" s="26" customFormat="1" ht="18.75" customHeight="1">
      <c r="A235" s="164"/>
      <c r="B235" s="36"/>
      <c r="C235" s="149" t="s">
        <v>53</v>
      </c>
      <c r="D235" s="151" t="s">
        <v>17</v>
      </c>
      <c r="E235" s="153">
        <v>135</v>
      </c>
      <c r="F235" s="154" t="s">
        <v>70</v>
      </c>
      <c r="G235" s="14" t="s">
        <v>1</v>
      </c>
      <c r="H235" s="31">
        <v>1652.81</v>
      </c>
      <c r="I235" s="31"/>
      <c r="J235" s="31"/>
      <c r="K235" s="31"/>
      <c r="L235" s="31"/>
      <c r="M235" s="31"/>
      <c r="N235" s="31">
        <v>1751.97</v>
      </c>
      <c r="O235" s="30"/>
      <c r="P235" s="30"/>
      <c r="Q235" s="30"/>
      <c r="R235" s="30"/>
      <c r="S235" s="30"/>
      <c r="T235" s="29">
        <f t="shared" si="7"/>
        <v>1.0599947967400971</v>
      </c>
      <c r="U235" s="37"/>
      <c r="V235" s="37"/>
      <c r="W235" s="37"/>
    </row>
    <row r="236" spans="1:23" s="26" customFormat="1" ht="18.75" customHeight="1">
      <c r="A236" s="164"/>
      <c r="B236" s="39"/>
      <c r="C236" s="150"/>
      <c r="D236" s="152"/>
      <c r="E236" s="153"/>
      <c r="F236" s="154"/>
      <c r="G236" s="14" t="s">
        <v>0</v>
      </c>
      <c r="H236" s="31">
        <v>1950.32</v>
      </c>
      <c r="I236" s="31"/>
      <c r="J236" s="31"/>
      <c r="K236" s="31"/>
      <c r="L236" s="31"/>
      <c r="M236" s="31"/>
      <c r="N236" s="31">
        <v>2067.3200000000002</v>
      </c>
      <c r="O236" s="30"/>
      <c r="P236" s="30"/>
      <c r="Q236" s="30"/>
      <c r="R236" s="30"/>
      <c r="S236" s="30"/>
      <c r="T236" s="29">
        <f t="shared" si="7"/>
        <v>1.059990155461668</v>
      </c>
      <c r="U236" s="37"/>
      <c r="V236" s="37"/>
      <c r="W236" s="37"/>
    </row>
    <row r="237" spans="1:23" s="26" customFormat="1" ht="18.75" customHeight="1">
      <c r="A237" s="164"/>
      <c r="B237" s="36"/>
      <c r="C237" s="149" t="s">
        <v>53</v>
      </c>
      <c r="D237" s="151" t="s">
        <v>17</v>
      </c>
      <c r="E237" s="153">
        <v>136</v>
      </c>
      <c r="F237" s="154" t="s">
        <v>69</v>
      </c>
      <c r="G237" s="14" t="s">
        <v>1</v>
      </c>
      <c r="H237" s="31">
        <v>1626.6</v>
      </c>
      <c r="I237" s="31"/>
      <c r="J237" s="31"/>
      <c r="K237" s="31"/>
      <c r="L237" s="31"/>
      <c r="M237" s="31"/>
      <c r="N237" s="31">
        <v>1724.19</v>
      </c>
      <c r="O237" s="30"/>
      <c r="P237" s="30"/>
      <c r="Q237" s="30"/>
      <c r="R237" s="30"/>
      <c r="S237" s="30"/>
      <c r="T237" s="29">
        <f t="shared" si="7"/>
        <v>1.0599963113242348</v>
      </c>
      <c r="U237" s="37"/>
      <c r="V237" s="37"/>
      <c r="W237" s="37"/>
    </row>
    <row r="238" spans="1:23" s="26" customFormat="1" ht="18.75" customHeight="1">
      <c r="A238" s="164"/>
      <c r="B238" s="39"/>
      <c r="C238" s="150"/>
      <c r="D238" s="152"/>
      <c r="E238" s="153"/>
      <c r="F238" s="154"/>
      <c r="G238" s="14" t="s">
        <v>0</v>
      </c>
      <c r="H238" s="31">
        <v>1919.39</v>
      </c>
      <c r="I238" s="31"/>
      <c r="J238" s="31"/>
      <c r="K238" s="31"/>
      <c r="L238" s="31"/>
      <c r="M238" s="31"/>
      <c r="N238" s="31">
        <v>2034.54</v>
      </c>
      <c r="O238" s="30"/>
      <c r="P238" s="30"/>
      <c r="Q238" s="30"/>
      <c r="R238" s="30"/>
      <c r="S238" s="30"/>
      <c r="T238" s="29">
        <f t="shared" si="7"/>
        <v>1.0599930186152891</v>
      </c>
      <c r="U238" s="37"/>
      <c r="V238" s="37"/>
      <c r="W238" s="37"/>
    </row>
    <row r="239" spans="1:23" s="26" customFormat="1" ht="21" customHeight="1">
      <c r="A239" s="164"/>
      <c r="B239" s="43"/>
      <c r="C239" s="34" t="s">
        <v>63</v>
      </c>
      <c r="D239" s="32" t="s">
        <v>17</v>
      </c>
      <c r="E239" s="33">
        <v>137</v>
      </c>
      <c r="F239" s="32" t="s">
        <v>68</v>
      </c>
      <c r="G239" s="14" t="s">
        <v>1</v>
      </c>
      <c r="H239" s="31">
        <v>1701.21</v>
      </c>
      <c r="I239" s="31"/>
      <c r="J239" s="31"/>
      <c r="K239" s="31"/>
      <c r="L239" s="31"/>
      <c r="M239" s="31"/>
      <c r="N239" s="31">
        <v>1890.92</v>
      </c>
      <c r="O239" s="30"/>
      <c r="P239" s="30"/>
      <c r="Q239" s="30"/>
      <c r="R239" s="30"/>
      <c r="S239" s="30"/>
      <c r="T239" s="29">
        <f t="shared" si="7"/>
        <v>1.1115147453871068</v>
      </c>
      <c r="U239" s="37"/>
      <c r="V239" s="37"/>
      <c r="W239" s="37"/>
    </row>
    <row r="240" spans="1:23" s="26" customFormat="1" ht="21" customHeight="1">
      <c r="A240" s="164"/>
      <c r="B240" s="36"/>
      <c r="C240" s="149" t="s">
        <v>53</v>
      </c>
      <c r="D240" s="151" t="s">
        <v>17</v>
      </c>
      <c r="E240" s="153">
        <v>138</v>
      </c>
      <c r="F240" s="154" t="s">
        <v>67</v>
      </c>
      <c r="G240" s="14" t="s">
        <v>1</v>
      </c>
      <c r="H240" s="31">
        <v>1740.05</v>
      </c>
      <c r="I240" s="31"/>
      <c r="J240" s="31"/>
      <c r="K240" s="31"/>
      <c r="L240" s="31"/>
      <c r="M240" s="31"/>
      <c r="N240" s="31">
        <v>1844.46</v>
      </c>
      <c r="O240" s="30"/>
      <c r="P240" s="30"/>
      <c r="Q240" s="30"/>
      <c r="R240" s="30"/>
      <c r="S240" s="30"/>
      <c r="T240" s="29">
        <f t="shared" si="7"/>
        <v>1.060004022872906</v>
      </c>
      <c r="U240" s="37"/>
      <c r="V240" s="37"/>
      <c r="W240" s="37"/>
    </row>
    <row r="241" spans="1:23" s="26" customFormat="1" ht="18.75">
      <c r="A241" s="164"/>
      <c r="B241" s="39"/>
      <c r="C241" s="150"/>
      <c r="D241" s="152"/>
      <c r="E241" s="153"/>
      <c r="F241" s="154"/>
      <c r="G241" s="14" t="s">
        <v>0</v>
      </c>
      <c r="H241" s="31">
        <v>2053.2600000000002</v>
      </c>
      <c r="I241" s="31"/>
      <c r="J241" s="31"/>
      <c r="K241" s="31"/>
      <c r="L241" s="31"/>
      <c r="M241" s="31"/>
      <c r="N241" s="31">
        <v>2176.46</v>
      </c>
      <c r="O241" s="30"/>
      <c r="P241" s="30"/>
      <c r="Q241" s="30"/>
      <c r="R241" s="30"/>
      <c r="S241" s="30"/>
      <c r="T241" s="29">
        <f t="shared" si="7"/>
        <v>1.0600021429336761</v>
      </c>
      <c r="U241" s="37"/>
      <c r="V241" s="37"/>
      <c r="W241" s="37"/>
    </row>
    <row r="242" spans="1:23" s="26" customFormat="1" ht="42.75" customHeight="1">
      <c r="A242" s="164"/>
      <c r="B242" s="43"/>
      <c r="C242" s="34" t="s">
        <v>63</v>
      </c>
      <c r="D242" s="32" t="s">
        <v>17</v>
      </c>
      <c r="E242" s="33">
        <v>139</v>
      </c>
      <c r="F242" s="32" t="s">
        <v>66</v>
      </c>
      <c r="G242" s="14" t="s">
        <v>1</v>
      </c>
      <c r="H242" s="31">
        <v>1819.87</v>
      </c>
      <c r="I242" s="31"/>
      <c r="J242" s="31"/>
      <c r="K242" s="31"/>
      <c r="L242" s="31"/>
      <c r="M242" s="31"/>
      <c r="N242" s="31">
        <v>1890.92</v>
      </c>
      <c r="O242" s="30"/>
      <c r="P242" s="30"/>
      <c r="Q242" s="30"/>
      <c r="R242" s="30"/>
      <c r="S242" s="30"/>
      <c r="T242" s="29">
        <f t="shared" si="7"/>
        <v>1.0390412501991901</v>
      </c>
      <c r="U242" s="37"/>
      <c r="V242" s="37"/>
      <c r="W242" s="37"/>
    </row>
    <row r="243" spans="1:23" s="26" customFormat="1" ht="19.5" customHeight="1">
      <c r="A243" s="164"/>
      <c r="B243" s="36"/>
      <c r="C243" s="149" t="s">
        <v>53</v>
      </c>
      <c r="D243" s="32" t="s">
        <v>17</v>
      </c>
      <c r="E243" s="153">
        <v>140</v>
      </c>
      <c r="F243" s="154" t="s">
        <v>65</v>
      </c>
      <c r="G243" s="14" t="s">
        <v>1</v>
      </c>
      <c r="H243" s="31">
        <v>1715.21</v>
      </c>
      <c r="I243" s="31"/>
      <c r="J243" s="31"/>
      <c r="K243" s="31"/>
      <c r="L243" s="31"/>
      <c r="M243" s="31"/>
      <c r="N243" s="31">
        <v>1818.13</v>
      </c>
      <c r="O243" s="30"/>
      <c r="P243" s="30"/>
      <c r="Q243" s="30"/>
      <c r="R243" s="30"/>
      <c r="S243" s="30"/>
      <c r="T243" s="29">
        <f t="shared" si="7"/>
        <v>1.060004314340518</v>
      </c>
      <c r="U243" s="37"/>
      <c r="V243" s="37"/>
      <c r="W243" s="37"/>
    </row>
    <row r="244" spans="1:23" s="26" customFormat="1" ht="19.5" customHeight="1">
      <c r="A244" s="164"/>
      <c r="B244" s="39"/>
      <c r="C244" s="150"/>
      <c r="D244" s="32"/>
      <c r="E244" s="153"/>
      <c r="F244" s="154"/>
      <c r="G244" s="14" t="s">
        <v>0</v>
      </c>
      <c r="H244" s="31">
        <v>2023.95</v>
      </c>
      <c r="I244" s="31"/>
      <c r="J244" s="31"/>
      <c r="K244" s="31"/>
      <c r="L244" s="31"/>
      <c r="M244" s="31"/>
      <c r="N244" s="31">
        <v>2145.39</v>
      </c>
      <c r="O244" s="30"/>
      <c r="P244" s="30"/>
      <c r="Q244" s="30"/>
      <c r="R244" s="30"/>
      <c r="S244" s="30"/>
      <c r="T244" s="29">
        <f t="shared" si="7"/>
        <v>1.0600014822500554</v>
      </c>
      <c r="U244" s="37"/>
      <c r="V244" s="37"/>
      <c r="W244" s="37"/>
    </row>
    <row r="245" spans="1:23" s="26" customFormat="1" ht="37.5" customHeight="1">
      <c r="A245" s="164"/>
      <c r="B245" s="43"/>
      <c r="C245" s="34" t="s">
        <v>63</v>
      </c>
      <c r="D245" s="32" t="s">
        <v>17</v>
      </c>
      <c r="E245" s="33">
        <v>141</v>
      </c>
      <c r="F245" s="32" t="s">
        <v>64</v>
      </c>
      <c r="G245" s="14" t="s">
        <v>1</v>
      </c>
      <c r="H245" s="31">
        <v>1892.97</v>
      </c>
      <c r="I245" s="31"/>
      <c r="J245" s="31"/>
      <c r="K245" s="31"/>
      <c r="L245" s="31"/>
      <c r="M245" s="31"/>
      <c r="N245" s="31">
        <v>1890.92</v>
      </c>
      <c r="O245" s="30"/>
      <c r="P245" s="30"/>
      <c r="Q245" s="30"/>
      <c r="R245" s="30"/>
      <c r="S245" s="30"/>
      <c r="T245" s="29">
        <f t="shared" si="7"/>
        <v>0.99891704570067141</v>
      </c>
      <c r="U245" s="37"/>
      <c r="V245" s="37"/>
      <c r="W245" s="37"/>
    </row>
    <row r="246" spans="1:23" s="26" customFormat="1" ht="38.25" customHeight="1">
      <c r="A246" s="164"/>
      <c r="B246" s="43"/>
      <c r="C246" s="34" t="s">
        <v>63</v>
      </c>
      <c r="D246" s="32" t="s">
        <v>17</v>
      </c>
      <c r="E246" s="33">
        <v>142</v>
      </c>
      <c r="F246" s="32" t="s">
        <v>62</v>
      </c>
      <c r="G246" s="14" t="s">
        <v>1</v>
      </c>
      <c r="H246" s="31">
        <v>1788.89</v>
      </c>
      <c r="I246" s="31"/>
      <c r="J246" s="31"/>
      <c r="K246" s="31"/>
      <c r="L246" s="31"/>
      <c r="M246" s="31"/>
      <c r="N246" s="31">
        <v>1890.92</v>
      </c>
      <c r="O246" s="30"/>
      <c r="P246" s="30"/>
      <c r="Q246" s="30"/>
      <c r="R246" s="30"/>
      <c r="S246" s="30"/>
      <c r="T246" s="29">
        <f t="shared" si="7"/>
        <v>1.0570353683010134</v>
      </c>
      <c r="U246" s="37"/>
      <c r="V246" s="37"/>
      <c r="W246" s="37"/>
    </row>
    <row r="247" spans="1:23" s="26" customFormat="1" ht="18" customHeight="1">
      <c r="A247" s="164"/>
      <c r="B247" s="36"/>
      <c r="C247" s="149" t="s">
        <v>53</v>
      </c>
      <c r="D247" s="151" t="s">
        <v>17</v>
      </c>
      <c r="E247" s="153">
        <v>143</v>
      </c>
      <c r="F247" s="154" t="s">
        <v>61</v>
      </c>
      <c r="G247" s="14" t="s">
        <v>1</v>
      </c>
      <c r="H247" s="31">
        <v>1707.69</v>
      </c>
      <c r="I247" s="31"/>
      <c r="J247" s="31"/>
      <c r="K247" s="31"/>
      <c r="L247" s="31"/>
      <c r="M247" s="31"/>
      <c r="N247" s="31">
        <v>1810.14</v>
      </c>
      <c r="O247" s="30"/>
      <c r="P247" s="30"/>
      <c r="Q247" s="30"/>
      <c r="R247" s="30"/>
      <c r="S247" s="30"/>
      <c r="T247" s="29">
        <f t="shared" si="7"/>
        <v>1.0599933243153032</v>
      </c>
      <c r="U247" s="37"/>
      <c r="V247" s="37"/>
      <c r="W247" s="37"/>
    </row>
    <row r="248" spans="1:23" s="26" customFormat="1" ht="18" customHeight="1">
      <c r="A248" s="164"/>
      <c r="B248" s="39"/>
      <c r="C248" s="150"/>
      <c r="D248" s="152"/>
      <c r="E248" s="153"/>
      <c r="F248" s="154"/>
      <c r="G248" s="14" t="s">
        <v>0</v>
      </c>
      <c r="H248" s="31">
        <v>2015.07</v>
      </c>
      <c r="I248" s="31"/>
      <c r="J248" s="31"/>
      <c r="K248" s="31"/>
      <c r="L248" s="31"/>
      <c r="M248" s="31"/>
      <c r="N248" s="31">
        <v>2135.96</v>
      </c>
      <c r="O248" s="30"/>
      <c r="P248" s="30"/>
      <c r="Q248" s="30"/>
      <c r="R248" s="30"/>
      <c r="S248" s="30"/>
      <c r="T248" s="29">
        <f t="shared" si="7"/>
        <v>1.0599929530984036</v>
      </c>
      <c r="U248" s="37"/>
      <c r="V248" s="37"/>
      <c r="W248" s="37"/>
    </row>
    <row r="249" spans="1:23" s="26" customFormat="1" ht="36.75" customHeight="1">
      <c r="A249" s="164"/>
      <c r="B249" s="43"/>
      <c r="C249" s="34" t="s">
        <v>58</v>
      </c>
      <c r="D249" s="32" t="s">
        <v>17</v>
      </c>
      <c r="E249" s="33">
        <v>144</v>
      </c>
      <c r="F249" s="32" t="s">
        <v>60</v>
      </c>
      <c r="G249" s="14" t="s">
        <v>1</v>
      </c>
      <c r="H249" s="31">
        <v>2263.87</v>
      </c>
      <c r="I249" s="31"/>
      <c r="J249" s="31"/>
      <c r="K249" s="31"/>
      <c r="L249" s="31"/>
      <c r="M249" s="31"/>
      <c r="N249" s="31">
        <v>1890.92</v>
      </c>
      <c r="O249" s="30"/>
      <c r="P249" s="30"/>
      <c r="Q249" s="30"/>
      <c r="R249" s="30"/>
      <c r="S249" s="30"/>
      <c r="T249" s="29">
        <f t="shared" si="7"/>
        <v>0.83525997517525308</v>
      </c>
      <c r="U249" s="37"/>
      <c r="V249" s="37"/>
      <c r="W249" s="37"/>
    </row>
    <row r="250" spans="1:23" s="26" customFormat="1" ht="18.75" customHeight="1">
      <c r="A250" s="164"/>
      <c r="B250" s="36"/>
      <c r="C250" s="149" t="s">
        <v>53</v>
      </c>
      <c r="D250" s="151" t="s">
        <v>17</v>
      </c>
      <c r="E250" s="153">
        <v>145</v>
      </c>
      <c r="F250" s="154" t="s">
        <v>59</v>
      </c>
      <c r="G250" s="14" t="s">
        <v>1</v>
      </c>
      <c r="H250" s="31">
        <v>1772.66</v>
      </c>
      <c r="I250" s="31"/>
      <c r="J250" s="31"/>
      <c r="K250" s="31"/>
      <c r="L250" s="31"/>
      <c r="M250" s="31"/>
      <c r="N250" s="31">
        <v>1879.02</v>
      </c>
      <c r="O250" s="30"/>
      <c r="P250" s="30"/>
      <c r="Q250" s="30"/>
      <c r="R250" s="30"/>
      <c r="S250" s="30"/>
      <c r="T250" s="29">
        <f t="shared" si="7"/>
        <v>1.0600002256495886</v>
      </c>
      <c r="U250" s="37"/>
      <c r="V250" s="37"/>
      <c r="W250" s="37"/>
    </row>
    <row r="251" spans="1:23" s="26" customFormat="1" ht="18.75" customHeight="1">
      <c r="A251" s="164"/>
      <c r="B251" s="39"/>
      <c r="C251" s="150"/>
      <c r="D251" s="152"/>
      <c r="E251" s="153"/>
      <c r="F251" s="154"/>
      <c r="G251" s="14" t="s">
        <v>0</v>
      </c>
      <c r="H251" s="31">
        <v>2091.7399999999998</v>
      </c>
      <c r="I251" s="31"/>
      <c r="J251" s="31"/>
      <c r="K251" s="31"/>
      <c r="L251" s="31"/>
      <c r="M251" s="31"/>
      <c r="N251" s="31">
        <v>2217.2399999999998</v>
      </c>
      <c r="O251" s="30"/>
      <c r="P251" s="30"/>
      <c r="Q251" s="30"/>
      <c r="R251" s="30"/>
      <c r="S251" s="30"/>
      <c r="T251" s="29">
        <f t="shared" si="7"/>
        <v>1.0599978964880912</v>
      </c>
      <c r="U251" s="37"/>
      <c r="V251" s="37"/>
      <c r="W251" s="37"/>
    </row>
    <row r="252" spans="1:23" s="26" customFormat="1" ht="38.25" customHeight="1">
      <c r="A252" s="164"/>
      <c r="B252" s="43"/>
      <c r="C252" s="34" t="s">
        <v>58</v>
      </c>
      <c r="D252" s="32" t="s">
        <v>17</v>
      </c>
      <c r="E252" s="33">
        <v>146</v>
      </c>
      <c r="F252" s="32" t="s">
        <v>57</v>
      </c>
      <c r="G252" s="14" t="s">
        <v>1</v>
      </c>
      <c r="H252" s="31">
        <v>1853.97</v>
      </c>
      <c r="I252" s="31"/>
      <c r="J252" s="31"/>
      <c r="K252" s="31"/>
      <c r="L252" s="31"/>
      <c r="M252" s="31"/>
      <c r="N252" s="31">
        <v>1890.92</v>
      </c>
      <c r="O252" s="30"/>
      <c r="P252" s="30"/>
      <c r="Q252" s="30"/>
      <c r="R252" s="30"/>
      <c r="S252" s="30"/>
      <c r="T252" s="29">
        <f t="shared" si="7"/>
        <v>1.0199302038328559</v>
      </c>
      <c r="U252" s="37"/>
      <c r="V252" s="37"/>
      <c r="W252" s="37"/>
    </row>
    <row r="253" spans="1:23" s="26" customFormat="1" ht="17.25" customHeight="1">
      <c r="A253" s="164"/>
      <c r="B253" s="36"/>
      <c r="C253" s="149" t="s">
        <v>53</v>
      </c>
      <c r="D253" s="151" t="s">
        <v>17</v>
      </c>
      <c r="E253" s="153">
        <v>147</v>
      </c>
      <c r="F253" s="154" t="s">
        <v>56</v>
      </c>
      <c r="G253" s="14" t="s">
        <v>1</v>
      </c>
      <c r="H253" s="31">
        <v>1169.33</v>
      </c>
      <c r="I253" s="31"/>
      <c r="J253" s="31"/>
      <c r="K253" s="31"/>
      <c r="L253" s="31"/>
      <c r="M253" s="31"/>
      <c r="N253" s="31">
        <v>1286.26</v>
      </c>
      <c r="O253" s="30"/>
      <c r="P253" s="30"/>
      <c r="Q253" s="30"/>
      <c r="R253" s="30"/>
      <c r="S253" s="30"/>
      <c r="T253" s="29">
        <f t="shared" si="7"/>
        <v>1.0999974344282624</v>
      </c>
      <c r="U253" s="37"/>
      <c r="V253" s="37"/>
      <c r="W253" s="37"/>
    </row>
    <row r="254" spans="1:23" s="26" customFormat="1" ht="17.25" customHeight="1">
      <c r="A254" s="164"/>
      <c r="B254" s="39"/>
      <c r="C254" s="150"/>
      <c r="D254" s="152"/>
      <c r="E254" s="153"/>
      <c r="F254" s="154"/>
      <c r="G254" s="14" t="s">
        <v>0</v>
      </c>
      <c r="H254" s="31">
        <v>1379.81</v>
      </c>
      <c r="I254" s="31"/>
      <c r="J254" s="31"/>
      <c r="K254" s="31"/>
      <c r="L254" s="31"/>
      <c r="M254" s="31"/>
      <c r="N254" s="31">
        <v>1517.79</v>
      </c>
      <c r="O254" s="30"/>
      <c r="P254" s="30"/>
      <c r="Q254" s="30"/>
      <c r="R254" s="30"/>
      <c r="S254" s="30"/>
      <c r="T254" s="29">
        <f t="shared" si="7"/>
        <v>1.0999992752625363</v>
      </c>
      <c r="U254" s="37"/>
      <c r="V254" s="37"/>
      <c r="W254" s="37"/>
    </row>
    <row r="255" spans="1:23" s="26" customFormat="1" ht="17.25" customHeight="1">
      <c r="A255" s="164"/>
      <c r="B255" s="36"/>
      <c r="C255" s="149" t="s">
        <v>53</v>
      </c>
      <c r="D255" s="151" t="s">
        <v>17</v>
      </c>
      <c r="E255" s="153">
        <v>148</v>
      </c>
      <c r="F255" s="154" t="s">
        <v>55</v>
      </c>
      <c r="G255" s="14" t="s">
        <v>1</v>
      </c>
      <c r="H255" s="31">
        <v>1587.52</v>
      </c>
      <c r="I255" s="31"/>
      <c r="J255" s="31"/>
      <c r="K255" s="31"/>
      <c r="L255" s="31"/>
      <c r="M255" s="31"/>
      <c r="N255" s="31">
        <v>1746.27</v>
      </c>
      <c r="O255" s="30"/>
      <c r="P255" s="30"/>
      <c r="Q255" s="30"/>
      <c r="R255" s="30"/>
      <c r="S255" s="30"/>
      <c r="T255" s="29">
        <f t="shared" si="7"/>
        <v>1.0999987401733522</v>
      </c>
      <c r="U255" s="37"/>
      <c r="V255" s="37"/>
      <c r="W255" s="37"/>
    </row>
    <row r="256" spans="1:23" s="26" customFormat="1" ht="18.75">
      <c r="A256" s="164"/>
      <c r="B256" s="39"/>
      <c r="C256" s="150"/>
      <c r="D256" s="152"/>
      <c r="E256" s="153"/>
      <c r="F256" s="154"/>
      <c r="G256" s="14" t="s">
        <v>0</v>
      </c>
      <c r="H256" s="31">
        <v>1873.27</v>
      </c>
      <c r="I256" s="31"/>
      <c r="J256" s="31"/>
      <c r="K256" s="31"/>
      <c r="L256" s="31"/>
      <c r="M256" s="31"/>
      <c r="N256" s="31">
        <v>2060.6</v>
      </c>
      <c r="O256" s="30"/>
      <c r="P256" s="30"/>
      <c r="Q256" s="30"/>
      <c r="R256" s="30"/>
      <c r="S256" s="30"/>
      <c r="T256" s="29">
        <f t="shared" si="7"/>
        <v>1.1000016014776299</v>
      </c>
      <c r="U256" s="37"/>
      <c r="V256" s="37"/>
      <c r="W256" s="37"/>
    </row>
    <row r="257" spans="1:23" s="26" customFormat="1" ht="18.75">
      <c r="A257" s="42"/>
      <c r="B257" s="35"/>
      <c r="C257" s="149" t="s">
        <v>53</v>
      </c>
      <c r="D257" s="151" t="s">
        <v>17</v>
      </c>
      <c r="E257" s="160">
        <v>149</v>
      </c>
      <c r="F257" s="162" t="s">
        <v>54</v>
      </c>
      <c r="G257" s="14" t="s">
        <v>1</v>
      </c>
      <c r="H257" s="31">
        <v>1219.77</v>
      </c>
      <c r="I257" s="31"/>
      <c r="J257" s="31"/>
      <c r="K257" s="31"/>
      <c r="L257" s="31"/>
      <c r="M257" s="31"/>
      <c r="N257" s="31">
        <v>1341.74</v>
      </c>
      <c r="O257" s="30"/>
      <c r="P257" s="30"/>
      <c r="Q257" s="30"/>
      <c r="R257" s="30"/>
      <c r="S257" s="30"/>
      <c r="T257" s="29">
        <f t="shared" ref="T257:T267" si="8">IF(H257=0,0,N257/H257)</f>
        <v>1.0999942612131794</v>
      </c>
      <c r="U257" s="37"/>
      <c r="V257" s="37"/>
      <c r="W257" s="37"/>
    </row>
    <row r="258" spans="1:23" s="26" customFormat="1" ht="18.75">
      <c r="A258" s="42"/>
      <c r="B258" s="35"/>
      <c r="C258" s="150"/>
      <c r="D258" s="152"/>
      <c r="E258" s="161"/>
      <c r="F258" s="163"/>
      <c r="G258" s="14" t="s">
        <v>0</v>
      </c>
      <c r="H258" s="31">
        <v>1439.33</v>
      </c>
      <c r="I258" s="31"/>
      <c r="J258" s="31"/>
      <c r="K258" s="31"/>
      <c r="L258" s="31"/>
      <c r="M258" s="31"/>
      <c r="N258" s="31">
        <v>1583.25</v>
      </c>
      <c r="O258" s="30"/>
      <c r="P258" s="30"/>
      <c r="Q258" s="30"/>
      <c r="R258" s="30"/>
      <c r="S258" s="30"/>
      <c r="T258" s="29">
        <f t="shared" si="8"/>
        <v>1.0999909680198425</v>
      </c>
      <c r="U258" s="37"/>
      <c r="V258" s="37"/>
      <c r="W258" s="37"/>
    </row>
    <row r="259" spans="1:23" s="26" customFormat="1" ht="18.75">
      <c r="A259" s="42"/>
      <c r="B259" s="35"/>
      <c r="C259" s="149" t="s">
        <v>53</v>
      </c>
      <c r="D259" s="151" t="s">
        <v>17</v>
      </c>
      <c r="E259" s="160">
        <v>150</v>
      </c>
      <c r="F259" s="162" t="s">
        <v>52</v>
      </c>
      <c r="G259" s="14" t="s">
        <v>1</v>
      </c>
      <c r="H259" s="31">
        <v>1274.26</v>
      </c>
      <c r="I259" s="31"/>
      <c r="J259" s="31"/>
      <c r="K259" s="31"/>
      <c r="L259" s="31"/>
      <c r="M259" s="31"/>
      <c r="N259" s="31">
        <v>1401.69</v>
      </c>
      <c r="O259" s="30"/>
      <c r="P259" s="30"/>
      <c r="Q259" s="30"/>
      <c r="R259" s="30"/>
      <c r="S259" s="30"/>
      <c r="T259" s="29">
        <f t="shared" si="8"/>
        <v>1.1000031390767975</v>
      </c>
      <c r="U259" s="37"/>
      <c r="V259" s="37"/>
      <c r="W259" s="37"/>
    </row>
    <row r="260" spans="1:23" s="26" customFormat="1" ht="18.75">
      <c r="A260" s="42"/>
      <c r="B260" s="35"/>
      <c r="C260" s="150"/>
      <c r="D260" s="152"/>
      <c r="E260" s="161"/>
      <c r="F260" s="163"/>
      <c r="G260" s="14" t="s">
        <v>0</v>
      </c>
      <c r="H260" s="31">
        <v>1503.63</v>
      </c>
      <c r="I260" s="31"/>
      <c r="J260" s="31"/>
      <c r="K260" s="31"/>
      <c r="L260" s="31"/>
      <c r="M260" s="31"/>
      <c r="N260" s="31">
        <v>1653.99</v>
      </c>
      <c r="O260" s="30"/>
      <c r="P260" s="30"/>
      <c r="Q260" s="30"/>
      <c r="R260" s="30"/>
      <c r="S260" s="30"/>
      <c r="T260" s="29">
        <f t="shared" si="8"/>
        <v>1.0999980048283153</v>
      </c>
      <c r="U260" s="37"/>
      <c r="V260" s="37"/>
      <c r="W260" s="37"/>
    </row>
    <row r="261" spans="1:23" s="26" customFormat="1" ht="18.75">
      <c r="A261" s="147" t="s">
        <v>51</v>
      </c>
      <c r="B261" s="36"/>
      <c r="C261" s="149" t="s">
        <v>50</v>
      </c>
      <c r="D261" s="151" t="s">
        <v>17</v>
      </c>
      <c r="E261" s="153">
        <v>151</v>
      </c>
      <c r="F261" s="154" t="s">
        <v>42</v>
      </c>
      <c r="G261" s="14" t="s">
        <v>1</v>
      </c>
      <c r="H261" s="31">
        <v>1954.41</v>
      </c>
      <c r="I261" s="31"/>
      <c r="J261" s="31"/>
      <c r="K261" s="31"/>
      <c r="L261" s="31"/>
      <c r="M261" s="31"/>
      <c r="N261" s="31">
        <v>2081.44</v>
      </c>
      <c r="O261" s="30"/>
      <c r="P261" s="30"/>
      <c r="Q261" s="30"/>
      <c r="R261" s="30"/>
      <c r="S261" s="30"/>
      <c r="T261" s="29">
        <f t="shared" si="8"/>
        <v>1.0649965974386131</v>
      </c>
      <c r="U261" s="37"/>
      <c r="V261" s="37"/>
      <c r="W261" s="37"/>
    </row>
    <row r="262" spans="1:23" s="26" customFormat="1" ht="18.75">
      <c r="A262" s="159"/>
      <c r="B262" s="39"/>
      <c r="C262" s="150"/>
      <c r="D262" s="152"/>
      <c r="E262" s="153"/>
      <c r="F262" s="154"/>
      <c r="G262" s="14" t="s">
        <v>0</v>
      </c>
      <c r="H262" s="31">
        <v>2306.1999999999998</v>
      </c>
      <c r="I262" s="31"/>
      <c r="J262" s="31"/>
      <c r="K262" s="31"/>
      <c r="L262" s="31"/>
      <c r="M262" s="31"/>
      <c r="N262" s="31">
        <v>2456.1</v>
      </c>
      <c r="O262" s="30"/>
      <c r="P262" s="30"/>
      <c r="Q262" s="30"/>
      <c r="R262" s="30"/>
      <c r="S262" s="30"/>
      <c r="T262" s="29">
        <f t="shared" si="8"/>
        <v>1.0649986991587894</v>
      </c>
      <c r="U262" s="37"/>
      <c r="V262" s="37"/>
      <c r="W262" s="37"/>
    </row>
    <row r="263" spans="1:23" s="26" customFormat="1" ht="18.75">
      <c r="A263" s="147" t="s">
        <v>49</v>
      </c>
      <c r="B263" s="36"/>
      <c r="C263" s="149" t="s">
        <v>48</v>
      </c>
      <c r="D263" s="151" t="s">
        <v>17</v>
      </c>
      <c r="E263" s="153">
        <v>152</v>
      </c>
      <c r="F263" s="154" t="s">
        <v>45</v>
      </c>
      <c r="G263" s="14" t="s">
        <v>1</v>
      </c>
      <c r="H263" s="31">
        <v>1725.65</v>
      </c>
      <c r="I263" s="31"/>
      <c r="J263" s="31"/>
      <c r="K263" s="31"/>
      <c r="L263" s="31"/>
      <c r="M263" s="31"/>
      <c r="N263" s="31">
        <v>1829.2</v>
      </c>
      <c r="O263" s="30"/>
      <c r="P263" s="30"/>
      <c r="Q263" s="30"/>
      <c r="R263" s="30"/>
      <c r="S263" s="30"/>
      <c r="T263" s="29">
        <f t="shared" si="8"/>
        <v>1.0600063744096426</v>
      </c>
      <c r="U263" s="37"/>
      <c r="V263" s="37"/>
      <c r="W263" s="37"/>
    </row>
    <row r="264" spans="1:23" s="26" customFormat="1" ht="18.75">
      <c r="A264" s="159"/>
      <c r="B264" s="39"/>
      <c r="C264" s="150"/>
      <c r="D264" s="152"/>
      <c r="E264" s="153"/>
      <c r="F264" s="154"/>
      <c r="G264" s="14" t="s">
        <v>0</v>
      </c>
      <c r="H264" s="31">
        <v>2036.27</v>
      </c>
      <c r="I264" s="31"/>
      <c r="J264" s="31"/>
      <c r="K264" s="31"/>
      <c r="L264" s="31"/>
      <c r="M264" s="31"/>
      <c r="N264" s="31">
        <v>2158.46</v>
      </c>
      <c r="O264" s="30"/>
      <c r="P264" s="30"/>
      <c r="Q264" s="30"/>
      <c r="R264" s="30"/>
      <c r="S264" s="30"/>
      <c r="T264" s="29">
        <f t="shared" si="8"/>
        <v>1.0600067770973398</v>
      </c>
      <c r="U264" s="37"/>
      <c r="V264" s="37"/>
      <c r="W264" s="37"/>
    </row>
    <row r="265" spans="1:23" s="26" customFormat="1" ht="23.25" customHeight="1">
      <c r="A265" s="41" t="s">
        <v>47</v>
      </c>
      <c r="B265" s="40"/>
      <c r="C265" s="34" t="s">
        <v>46</v>
      </c>
      <c r="D265" s="32" t="s">
        <v>17</v>
      </c>
      <c r="E265" s="33">
        <v>153</v>
      </c>
      <c r="F265" s="32" t="s">
        <v>45</v>
      </c>
      <c r="G265" s="14" t="s">
        <v>1</v>
      </c>
      <c r="H265" s="31">
        <v>1754.09</v>
      </c>
      <c r="I265" s="31"/>
      <c r="J265" s="31"/>
      <c r="K265" s="31"/>
      <c r="L265" s="31"/>
      <c r="M265" s="31"/>
      <c r="N265" s="31">
        <v>1890.92</v>
      </c>
      <c r="O265" s="30"/>
      <c r="P265" s="30"/>
      <c r="Q265" s="30"/>
      <c r="R265" s="30"/>
      <c r="S265" s="30"/>
      <c r="T265" s="29">
        <f t="shared" si="8"/>
        <v>1.0780062596560041</v>
      </c>
      <c r="U265" s="37"/>
      <c r="V265" s="37"/>
      <c r="W265" s="37"/>
    </row>
    <row r="266" spans="1:23" s="26" customFormat="1" ht="22.5" customHeight="1">
      <c r="A266" s="41" t="s">
        <v>44</v>
      </c>
      <c r="B266" s="40"/>
      <c r="C266" s="34" t="s">
        <v>43</v>
      </c>
      <c r="D266" s="32" t="s">
        <v>17</v>
      </c>
      <c r="E266" s="33">
        <v>154</v>
      </c>
      <c r="F266" s="32" t="s">
        <v>42</v>
      </c>
      <c r="G266" s="14" t="s">
        <v>1</v>
      </c>
      <c r="H266" s="31">
        <v>2044.07</v>
      </c>
      <c r="I266" s="31"/>
      <c r="J266" s="31"/>
      <c r="K266" s="31"/>
      <c r="L266" s="31"/>
      <c r="M266" s="31"/>
      <c r="N266" s="31">
        <v>2171.42</v>
      </c>
      <c r="O266" s="30"/>
      <c r="P266" s="30"/>
      <c r="Q266" s="30"/>
      <c r="R266" s="30"/>
      <c r="S266" s="30"/>
      <c r="T266" s="29">
        <f t="shared" si="8"/>
        <v>1.0623021716477421</v>
      </c>
      <c r="U266" s="37"/>
      <c r="V266" s="37"/>
      <c r="W266" s="37"/>
    </row>
    <row r="267" spans="1:23" s="26" customFormat="1" ht="39" customHeight="1">
      <c r="A267" s="41" t="s">
        <v>41</v>
      </c>
      <c r="B267" s="40"/>
      <c r="C267" s="34" t="s">
        <v>40</v>
      </c>
      <c r="D267" s="32" t="s">
        <v>17</v>
      </c>
      <c r="E267" s="33">
        <v>155</v>
      </c>
      <c r="F267" s="32" t="s">
        <v>39</v>
      </c>
      <c r="G267" s="14" t="s">
        <v>1</v>
      </c>
      <c r="H267" s="31">
        <v>53.64</v>
      </c>
      <c r="I267" s="31"/>
      <c r="J267" s="31"/>
      <c r="K267" s="31"/>
      <c r="L267" s="31"/>
      <c r="M267" s="31"/>
      <c r="N267" s="31">
        <v>57.07</v>
      </c>
      <c r="O267" s="30"/>
      <c r="P267" s="30"/>
      <c r="Q267" s="30"/>
      <c r="R267" s="30"/>
      <c r="S267" s="30"/>
      <c r="T267" s="29">
        <f t="shared" si="8"/>
        <v>1.0639448173005219</v>
      </c>
      <c r="U267" s="37"/>
      <c r="V267" s="37"/>
      <c r="W267" s="37"/>
    </row>
    <row r="268" spans="1:23" s="26" customFormat="1" ht="39.75" customHeight="1">
      <c r="A268" s="147" t="s">
        <v>38</v>
      </c>
      <c r="B268" s="36"/>
      <c r="C268" s="34" t="s">
        <v>34</v>
      </c>
      <c r="D268" s="32" t="s">
        <v>17</v>
      </c>
      <c r="E268" s="33">
        <v>156</v>
      </c>
      <c r="F268" s="30" t="s">
        <v>37</v>
      </c>
      <c r="G268" s="14" t="s">
        <v>1</v>
      </c>
      <c r="H268" s="31" t="s">
        <v>36</v>
      </c>
      <c r="I268" s="31"/>
      <c r="J268" s="31">
        <v>1133.2</v>
      </c>
      <c r="K268" s="31"/>
      <c r="L268" s="31"/>
      <c r="M268" s="31"/>
      <c r="N268" s="31" t="s">
        <v>35</v>
      </c>
      <c r="O268" s="30"/>
      <c r="P268" s="30">
        <v>1235.19</v>
      </c>
      <c r="Q268" s="30"/>
      <c r="R268" s="30"/>
      <c r="S268" s="30"/>
      <c r="T268" s="29">
        <v>1.0740000000000001</v>
      </c>
      <c r="U268" s="37">
        <v>319047.51</v>
      </c>
      <c r="V268" s="37">
        <v>240580.04</v>
      </c>
      <c r="W268" s="37">
        <f>V268-U268</f>
        <v>-78467.47</v>
      </c>
    </row>
    <row r="269" spans="1:23" s="26" customFormat="1" ht="38.25" customHeight="1">
      <c r="A269" s="159"/>
      <c r="B269" s="39"/>
      <c r="C269" s="34" t="s">
        <v>34</v>
      </c>
      <c r="D269" s="32" t="s">
        <v>17</v>
      </c>
      <c r="E269" s="33">
        <v>157</v>
      </c>
      <c r="F269" s="32" t="s">
        <v>33</v>
      </c>
      <c r="G269" s="14" t="s">
        <v>1</v>
      </c>
      <c r="H269" s="31" t="s">
        <v>32</v>
      </c>
      <c r="I269" s="31"/>
      <c r="J269" s="31">
        <v>970.65</v>
      </c>
      <c r="K269" s="31"/>
      <c r="L269" s="31"/>
      <c r="M269" s="31"/>
      <c r="N269" s="31" t="s">
        <v>31</v>
      </c>
      <c r="O269" s="30"/>
      <c r="P269" s="30">
        <v>1058.01</v>
      </c>
      <c r="Q269" s="30"/>
      <c r="R269" s="30"/>
      <c r="S269" s="30"/>
      <c r="T269" s="29">
        <v>1.075</v>
      </c>
      <c r="U269" s="37"/>
      <c r="V269" s="37"/>
      <c r="W269" s="37"/>
    </row>
    <row r="270" spans="1:23" s="26" customFormat="1" ht="30" customHeight="1">
      <c r="A270" s="38"/>
      <c r="B270" s="35"/>
      <c r="C270" s="149" t="s">
        <v>29</v>
      </c>
      <c r="D270" s="151" t="s">
        <v>17</v>
      </c>
      <c r="E270" s="160">
        <v>158</v>
      </c>
      <c r="F270" s="162" t="s">
        <v>30</v>
      </c>
      <c r="G270" s="14" t="s">
        <v>1</v>
      </c>
      <c r="H270" s="31">
        <v>1179.93</v>
      </c>
      <c r="I270" s="31"/>
      <c r="J270" s="31"/>
      <c r="K270" s="31"/>
      <c r="L270" s="31"/>
      <c r="M270" s="31"/>
      <c r="N270" s="31">
        <v>1592.91</v>
      </c>
      <c r="O270" s="30"/>
      <c r="P270" s="30"/>
      <c r="Q270" s="30"/>
      <c r="R270" s="30"/>
      <c r="S270" s="30"/>
      <c r="T270" s="29">
        <f>IF(H270=0,0,N270/H270)</f>
        <v>1.3500038137855634</v>
      </c>
      <c r="U270" s="37"/>
      <c r="V270" s="37"/>
      <c r="W270" s="37"/>
    </row>
    <row r="271" spans="1:23" s="26" customFormat="1" ht="30" customHeight="1">
      <c r="A271" s="38"/>
      <c r="B271" s="35"/>
      <c r="C271" s="150"/>
      <c r="D271" s="152"/>
      <c r="E271" s="161"/>
      <c r="F271" s="163"/>
      <c r="G271" s="14" t="s">
        <v>0</v>
      </c>
      <c r="H271" s="31">
        <v>1392.32</v>
      </c>
      <c r="I271" s="31"/>
      <c r="J271" s="31"/>
      <c r="K271" s="31"/>
      <c r="L271" s="31"/>
      <c r="M271" s="31"/>
      <c r="N271" s="31">
        <v>1879.63</v>
      </c>
      <c r="O271" s="30"/>
      <c r="P271" s="30"/>
      <c r="Q271" s="30"/>
      <c r="R271" s="30"/>
      <c r="S271" s="30"/>
      <c r="T271" s="29">
        <f>IF(H271=0,0,N271/H271)</f>
        <v>1.3499985635486096</v>
      </c>
      <c r="U271" s="37"/>
      <c r="V271" s="37"/>
      <c r="W271" s="37"/>
    </row>
    <row r="272" spans="1:23" s="26" customFormat="1" ht="62.25" customHeight="1">
      <c r="A272" s="38"/>
      <c r="B272" s="35"/>
      <c r="C272" s="34" t="s">
        <v>29</v>
      </c>
      <c r="D272" s="32" t="s">
        <v>17</v>
      </c>
      <c r="E272" s="33">
        <v>159</v>
      </c>
      <c r="F272" s="30" t="s">
        <v>28</v>
      </c>
      <c r="G272" s="14" t="s">
        <v>1</v>
      </c>
      <c r="H272" s="31">
        <v>1394.34</v>
      </c>
      <c r="I272" s="31"/>
      <c r="J272" s="31"/>
      <c r="K272" s="31"/>
      <c r="L272" s="31"/>
      <c r="M272" s="31"/>
      <c r="N272" s="31">
        <v>1592.91</v>
      </c>
      <c r="O272" s="30"/>
      <c r="P272" s="30"/>
      <c r="Q272" s="30"/>
      <c r="R272" s="30"/>
      <c r="S272" s="30"/>
      <c r="T272" s="29">
        <f>IF(H272=0,0,N272/H272)</f>
        <v>1.142411463488102</v>
      </c>
      <c r="U272" s="37"/>
      <c r="V272" s="37"/>
      <c r="W272" s="37"/>
    </row>
    <row r="273" spans="1:24" s="26" customFormat="1" ht="18.75">
      <c r="A273" s="147" t="s">
        <v>27</v>
      </c>
      <c r="B273" s="36"/>
      <c r="C273" s="149" t="s">
        <v>26</v>
      </c>
      <c r="D273" s="151" t="s">
        <v>17</v>
      </c>
      <c r="E273" s="153">
        <v>160</v>
      </c>
      <c r="F273" s="154" t="s">
        <v>25</v>
      </c>
      <c r="G273" s="14" t="s">
        <v>1</v>
      </c>
      <c r="H273" s="31">
        <v>1732.43</v>
      </c>
      <c r="I273" s="31"/>
      <c r="J273" s="31"/>
      <c r="K273" s="31"/>
      <c r="L273" s="31"/>
      <c r="M273" s="31"/>
      <c r="N273" s="31">
        <v>1888.35</v>
      </c>
      <c r="O273" s="30"/>
      <c r="P273" s="30"/>
      <c r="Q273" s="30"/>
      <c r="R273" s="30"/>
      <c r="S273" s="30"/>
      <c r="T273" s="29">
        <f>IF(H273=0,0,N273/H273)</f>
        <v>1.0900007503910691</v>
      </c>
      <c r="U273" s="155">
        <v>237568.84</v>
      </c>
      <c r="V273" s="155">
        <v>45304.45</v>
      </c>
      <c r="W273" s="155">
        <f>V273-U273</f>
        <v>-192264.39</v>
      </c>
    </row>
    <row r="274" spans="1:24" s="26" customFormat="1" ht="18.75">
      <c r="A274" s="148"/>
      <c r="B274" s="35"/>
      <c r="C274" s="150"/>
      <c r="D274" s="152"/>
      <c r="E274" s="153"/>
      <c r="F274" s="154"/>
      <c r="G274" s="14" t="s">
        <v>0</v>
      </c>
      <c r="H274" s="31">
        <v>2044.27</v>
      </c>
      <c r="I274" s="31"/>
      <c r="J274" s="31"/>
      <c r="K274" s="31"/>
      <c r="L274" s="31"/>
      <c r="M274" s="31"/>
      <c r="N274" s="31">
        <v>2228.5300000000002</v>
      </c>
      <c r="O274" s="30"/>
      <c r="P274" s="30"/>
      <c r="Q274" s="30"/>
      <c r="R274" s="30"/>
      <c r="S274" s="30"/>
      <c r="T274" s="29">
        <f>IF(H274=0,0,N274/H274)</f>
        <v>1.0901348647683526</v>
      </c>
      <c r="U274" s="156"/>
      <c r="V274" s="156"/>
      <c r="W274" s="156"/>
    </row>
    <row r="275" spans="1:24" s="26" customFormat="1" ht="45" customHeight="1">
      <c r="A275" s="35"/>
      <c r="B275" s="35"/>
      <c r="C275" s="34" t="s">
        <v>24</v>
      </c>
      <c r="D275" s="32" t="s">
        <v>17</v>
      </c>
      <c r="E275" s="33">
        <v>161</v>
      </c>
      <c r="F275" s="32" t="s">
        <v>23</v>
      </c>
      <c r="G275" s="14" t="s">
        <v>1</v>
      </c>
      <c r="H275" s="31" t="s">
        <v>22</v>
      </c>
      <c r="I275" s="31"/>
      <c r="J275" s="31"/>
      <c r="K275" s="31"/>
      <c r="L275" s="31"/>
      <c r="M275" s="31"/>
      <c r="N275" s="31" t="s">
        <v>21</v>
      </c>
      <c r="O275" s="30"/>
      <c r="P275" s="30"/>
      <c r="Q275" s="30"/>
      <c r="R275" s="30"/>
      <c r="S275" s="30"/>
      <c r="T275" s="29">
        <v>1.07</v>
      </c>
      <c r="U275" s="28"/>
      <c r="V275" s="27"/>
      <c r="W275" s="27"/>
    </row>
    <row r="276" spans="1:24" s="26" customFormat="1" ht="37.5" customHeight="1">
      <c r="A276" s="35"/>
      <c r="B276" s="35"/>
      <c r="C276" s="34" t="s">
        <v>20</v>
      </c>
      <c r="D276" s="32" t="s">
        <v>17</v>
      </c>
      <c r="E276" s="33">
        <v>162</v>
      </c>
      <c r="F276" s="32" t="s">
        <v>19</v>
      </c>
      <c r="G276" s="14" t="s">
        <v>1</v>
      </c>
      <c r="H276" s="31">
        <v>363.74</v>
      </c>
      <c r="I276" s="31"/>
      <c r="J276" s="31"/>
      <c r="K276" s="31"/>
      <c r="L276" s="31"/>
      <c r="M276" s="31"/>
      <c r="N276" s="31">
        <v>391.02</v>
      </c>
      <c r="O276" s="30"/>
      <c r="P276" s="30"/>
      <c r="Q276" s="30"/>
      <c r="R276" s="30"/>
      <c r="S276" s="30"/>
      <c r="T276" s="29">
        <f t="shared" ref="T276:T283" si="9">IF(H276=0,0,N276/H276)</f>
        <v>1.0749986253917632</v>
      </c>
      <c r="U276" s="28"/>
      <c r="V276" s="27"/>
      <c r="W276" s="27"/>
    </row>
    <row r="277" spans="1:24" s="26" customFormat="1" ht="37.5" customHeight="1">
      <c r="A277" s="35"/>
      <c r="B277" s="35"/>
      <c r="C277" s="34" t="s">
        <v>18</v>
      </c>
      <c r="D277" s="32" t="s">
        <v>17</v>
      </c>
      <c r="E277" s="33">
        <v>163</v>
      </c>
      <c r="F277" s="32" t="s">
        <v>16</v>
      </c>
      <c r="G277" s="14" t="s">
        <v>1</v>
      </c>
      <c r="H277" s="31">
        <v>149.33000000000001</v>
      </c>
      <c r="I277" s="31"/>
      <c r="J277" s="31"/>
      <c r="K277" s="31"/>
      <c r="L277" s="31"/>
      <c r="M277" s="31"/>
      <c r="N277" s="31">
        <v>159.78</v>
      </c>
      <c r="O277" s="30"/>
      <c r="P277" s="30"/>
      <c r="Q277" s="30"/>
      <c r="R277" s="30"/>
      <c r="S277" s="30"/>
      <c r="T277" s="29">
        <f t="shared" si="9"/>
        <v>1.0699792406080493</v>
      </c>
      <c r="U277" s="28"/>
      <c r="V277" s="27"/>
      <c r="W277" s="27"/>
    </row>
    <row r="278" spans="1:24" s="16" customFormat="1" ht="18.75">
      <c r="A278" s="25"/>
      <c r="B278" s="24"/>
      <c r="C278" s="157" t="s">
        <v>15</v>
      </c>
      <c r="D278" s="158" t="s">
        <v>3</v>
      </c>
      <c r="E278" s="146">
        <v>164</v>
      </c>
      <c r="F278" s="145" t="s">
        <v>14</v>
      </c>
      <c r="G278" s="9" t="s">
        <v>13</v>
      </c>
      <c r="H278" s="21">
        <v>1706.15</v>
      </c>
      <c r="I278" s="21"/>
      <c r="J278" s="21"/>
      <c r="K278" s="21"/>
      <c r="L278" s="21"/>
      <c r="M278" s="21"/>
      <c r="N278" s="21">
        <v>1760.39</v>
      </c>
      <c r="O278" s="20"/>
      <c r="P278" s="20"/>
      <c r="Q278" s="20"/>
      <c r="R278" s="20"/>
      <c r="S278" s="20"/>
      <c r="T278" s="6">
        <f t="shared" si="9"/>
        <v>1.0317908741904287</v>
      </c>
      <c r="U278" s="19" t="s">
        <v>10</v>
      </c>
      <c r="V278" s="18">
        <v>6435.87</v>
      </c>
      <c r="W278" s="18"/>
    </row>
    <row r="279" spans="1:24" s="16" customFormat="1" ht="18.75">
      <c r="A279" s="23" t="s">
        <v>12</v>
      </c>
      <c r="B279" s="22"/>
      <c r="C279" s="157"/>
      <c r="D279" s="158"/>
      <c r="E279" s="146"/>
      <c r="F279" s="145"/>
      <c r="G279" s="9" t="s">
        <v>11</v>
      </c>
      <c r="H279" s="21">
        <v>1706.15</v>
      </c>
      <c r="I279" s="21"/>
      <c r="J279" s="21"/>
      <c r="K279" s="21"/>
      <c r="L279" s="21"/>
      <c r="M279" s="21"/>
      <c r="N279" s="21">
        <v>1760.39</v>
      </c>
      <c r="O279" s="20"/>
      <c r="P279" s="20"/>
      <c r="Q279" s="20"/>
      <c r="R279" s="20"/>
      <c r="S279" s="20"/>
      <c r="T279" s="6">
        <f t="shared" si="9"/>
        <v>1.0317908741904287</v>
      </c>
      <c r="U279" s="19" t="s">
        <v>10</v>
      </c>
      <c r="V279" s="18">
        <v>6435.87</v>
      </c>
      <c r="W279" s="17"/>
      <c r="X279" s="16" t="s">
        <v>9</v>
      </c>
    </row>
    <row r="280" spans="1:24" ht="18.75">
      <c r="C280" s="140" t="s">
        <v>8</v>
      </c>
      <c r="D280" s="142" t="s">
        <v>7</v>
      </c>
      <c r="E280" s="15">
        <v>165</v>
      </c>
      <c r="F280" s="13" t="s">
        <v>6</v>
      </c>
      <c r="G280" s="14" t="s">
        <v>0</v>
      </c>
      <c r="H280" s="13">
        <v>2434.91</v>
      </c>
      <c r="I280" s="13"/>
      <c r="J280" s="13"/>
      <c r="K280" s="13"/>
      <c r="L280" s="13"/>
      <c r="M280" s="13"/>
      <c r="N280" s="13">
        <v>2536.04</v>
      </c>
      <c r="O280" s="13"/>
      <c r="P280" s="13"/>
      <c r="Q280" s="13"/>
      <c r="R280" s="13"/>
      <c r="S280" s="13"/>
      <c r="T280" s="12">
        <f t="shared" si="9"/>
        <v>1.0415333626294196</v>
      </c>
    </row>
    <row r="281" spans="1:24" ht="18.75">
      <c r="C281" s="141"/>
      <c r="D281" s="143"/>
      <c r="E281" s="15">
        <v>166</v>
      </c>
      <c r="F281" s="13" t="s">
        <v>5</v>
      </c>
      <c r="G281" s="14" t="s">
        <v>0</v>
      </c>
      <c r="H281" s="13">
        <v>2434.91</v>
      </c>
      <c r="I281" s="13"/>
      <c r="J281" s="13"/>
      <c r="K281" s="13"/>
      <c r="L281" s="13"/>
      <c r="M281" s="13"/>
      <c r="N281" s="13">
        <v>2536.0500000000002</v>
      </c>
      <c r="O281" s="13"/>
      <c r="P281" s="13"/>
      <c r="Q281" s="13"/>
      <c r="R281" s="13"/>
      <c r="S281" s="13"/>
      <c r="T281" s="12">
        <f t="shared" si="9"/>
        <v>1.0415374695573965</v>
      </c>
    </row>
    <row r="282" spans="1:24" s="5" customFormat="1" ht="18.75">
      <c r="B282" s="10"/>
      <c r="C282" s="144" t="s">
        <v>4</v>
      </c>
      <c r="D282" s="145" t="s">
        <v>3</v>
      </c>
      <c r="E282" s="146">
        <v>167</v>
      </c>
      <c r="F282" s="145" t="s">
        <v>2</v>
      </c>
      <c r="G282" s="9" t="s">
        <v>1</v>
      </c>
      <c r="H282" s="8">
        <v>2194.75</v>
      </c>
      <c r="I282" s="8"/>
      <c r="J282" s="8"/>
      <c r="K282" s="8"/>
      <c r="L282" s="8"/>
      <c r="M282" s="8"/>
      <c r="N282" s="8">
        <v>2365.88</v>
      </c>
      <c r="O282" s="7"/>
      <c r="P282" s="7"/>
      <c r="Q282" s="7"/>
      <c r="R282" s="7"/>
      <c r="S282" s="7"/>
      <c r="T282" s="6">
        <f t="shared" si="9"/>
        <v>1.0779724342180204</v>
      </c>
      <c r="U282" s="11">
        <v>57951.7</v>
      </c>
      <c r="V282" s="11">
        <v>56020.24</v>
      </c>
      <c r="W282" s="11">
        <f>V282-U282</f>
        <v>-1931.4599999999991</v>
      </c>
    </row>
    <row r="283" spans="1:24" s="5" customFormat="1" ht="18.75">
      <c r="B283" s="10"/>
      <c r="C283" s="144"/>
      <c r="D283" s="145"/>
      <c r="E283" s="146"/>
      <c r="F283" s="145"/>
      <c r="G283" s="9" t="s">
        <v>0</v>
      </c>
      <c r="H283" s="8">
        <v>2589.81</v>
      </c>
      <c r="I283" s="8"/>
      <c r="J283" s="8"/>
      <c r="K283" s="8"/>
      <c r="L283" s="8"/>
      <c r="M283" s="8"/>
      <c r="N283" s="8">
        <v>2791.74</v>
      </c>
      <c r="O283" s="7"/>
      <c r="P283" s="7"/>
      <c r="Q283" s="7"/>
      <c r="R283" s="7"/>
      <c r="S283" s="7"/>
      <c r="T283" s="6">
        <f t="shared" si="9"/>
        <v>1.0779709708434209</v>
      </c>
    </row>
  </sheetData>
  <mergeCells count="651">
    <mergeCell ref="A1:O1"/>
    <mergeCell ref="A5:A16"/>
    <mergeCell ref="C7:C8"/>
    <mergeCell ref="D7:D8"/>
    <mergeCell ref="E7:E8"/>
    <mergeCell ref="F7:F8"/>
    <mergeCell ref="C11:C12"/>
    <mergeCell ref="D11:D12"/>
    <mergeCell ref="E11:E12"/>
    <mergeCell ref="F11:F12"/>
    <mergeCell ref="C15:C16"/>
    <mergeCell ref="D15:D16"/>
    <mergeCell ref="E15:E16"/>
    <mergeCell ref="F15:F16"/>
    <mergeCell ref="U7:U8"/>
    <mergeCell ref="V7:V8"/>
    <mergeCell ref="W7:W8"/>
    <mergeCell ref="C9:C10"/>
    <mergeCell ref="D9:D10"/>
    <mergeCell ref="E9:E10"/>
    <mergeCell ref="F9:F10"/>
    <mergeCell ref="U9:U10"/>
    <mergeCell ref="V9:V10"/>
    <mergeCell ref="W9:W10"/>
    <mergeCell ref="U11:U12"/>
    <mergeCell ref="V11:V12"/>
    <mergeCell ref="W11:W12"/>
    <mergeCell ref="C13:C14"/>
    <mergeCell ref="D13:D14"/>
    <mergeCell ref="E13:E14"/>
    <mergeCell ref="F13:F14"/>
    <mergeCell ref="U13:U14"/>
    <mergeCell ref="V13:V14"/>
    <mergeCell ref="W13:W14"/>
    <mergeCell ref="U15:U16"/>
    <mergeCell ref="V15:V16"/>
    <mergeCell ref="W15:W16"/>
    <mergeCell ref="A17:A44"/>
    <mergeCell ref="C17:C23"/>
    <mergeCell ref="D17:D23"/>
    <mergeCell ref="E20:E21"/>
    <mergeCell ref="F20:F21"/>
    <mergeCell ref="U20:U21"/>
    <mergeCell ref="V20:V21"/>
    <mergeCell ref="W20:W21"/>
    <mergeCell ref="E22:E23"/>
    <mergeCell ref="F22:F23"/>
    <mergeCell ref="U22:U23"/>
    <mergeCell ref="V22:V23"/>
    <mergeCell ref="W22:W23"/>
    <mergeCell ref="C24:C25"/>
    <mergeCell ref="D24:D25"/>
    <mergeCell ref="E24:E25"/>
    <mergeCell ref="F24:F25"/>
    <mergeCell ref="U24:U25"/>
    <mergeCell ref="V24:V25"/>
    <mergeCell ref="W24:W25"/>
    <mergeCell ref="C26:C27"/>
    <mergeCell ref="D26:D27"/>
    <mergeCell ref="E26:E27"/>
    <mergeCell ref="F26:F27"/>
    <mergeCell ref="U26:U27"/>
    <mergeCell ref="V26:V27"/>
    <mergeCell ref="W26:W27"/>
    <mergeCell ref="C28:C44"/>
    <mergeCell ref="D28:D44"/>
    <mergeCell ref="E28:E29"/>
    <mergeCell ref="F28:F29"/>
    <mergeCell ref="U28:U29"/>
    <mergeCell ref="V28:V29"/>
    <mergeCell ref="E32:E33"/>
    <mergeCell ref="F32:F33"/>
    <mergeCell ref="U32:U33"/>
    <mergeCell ref="V32:V33"/>
    <mergeCell ref="W28:W29"/>
    <mergeCell ref="E30:E31"/>
    <mergeCell ref="F30:F31"/>
    <mergeCell ref="U30:U31"/>
    <mergeCell ref="V30:V31"/>
    <mergeCell ref="W30:W31"/>
    <mergeCell ref="W32:W33"/>
    <mergeCell ref="E34:E35"/>
    <mergeCell ref="F34:F35"/>
    <mergeCell ref="U34:U35"/>
    <mergeCell ref="V34:V35"/>
    <mergeCell ref="W34:W35"/>
    <mergeCell ref="E36:E37"/>
    <mergeCell ref="F36:F37"/>
    <mergeCell ref="U36:U37"/>
    <mergeCell ref="V36:V37"/>
    <mergeCell ref="W36:W37"/>
    <mergeCell ref="E38:E39"/>
    <mergeCell ref="F38:F39"/>
    <mergeCell ref="U38:U39"/>
    <mergeCell ref="V38:V39"/>
    <mergeCell ref="W38:W39"/>
    <mergeCell ref="E40:E41"/>
    <mergeCell ref="F40:F41"/>
    <mergeCell ref="U40:U41"/>
    <mergeCell ref="V40:V41"/>
    <mergeCell ref="W40:W41"/>
    <mergeCell ref="E42:E43"/>
    <mergeCell ref="F42:F43"/>
    <mergeCell ref="U42:U43"/>
    <mergeCell ref="V42:V43"/>
    <mergeCell ref="W42:W43"/>
    <mergeCell ref="C45:C46"/>
    <mergeCell ref="D45:D46"/>
    <mergeCell ref="E45:E46"/>
    <mergeCell ref="F45:F46"/>
    <mergeCell ref="A47:A51"/>
    <mergeCell ref="C48:C49"/>
    <mergeCell ref="D48:D49"/>
    <mergeCell ref="E48:E49"/>
    <mergeCell ref="F48:F49"/>
    <mergeCell ref="U48:U49"/>
    <mergeCell ref="V48:V49"/>
    <mergeCell ref="W48:W49"/>
    <mergeCell ref="C50:C51"/>
    <mergeCell ref="D50:D51"/>
    <mergeCell ref="E50:E51"/>
    <mergeCell ref="F50:F51"/>
    <mergeCell ref="U50:U51"/>
    <mergeCell ref="V50:V51"/>
    <mergeCell ref="W50:W51"/>
    <mergeCell ref="A52:A70"/>
    <mergeCell ref="C52:C53"/>
    <mergeCell ref="D52:D53"/>
    <mergeCell ref="E52:E53"/>
    <mergeCell ref="F52:F53"/>
    <mergeCell ref="U52:U53"/>
    <mergeCell ref="C56:C57"/>
    <mergeCell ref="D56:D57"/>
    <mergeCell ref="E56:E57"/>
    <mergeCell ref="F56:F57"/>
    <mergeCell ref="U56:U57"/>
    <mergeCell ref="C61:C62"/>
    <mergeCell ref="D61:D62"/>
    <mergeCell ref="E61:E62"/>
    <mergeCell ref="F61:F62"/>
    <mergeCell ref="C63:C64"/>
    <mergeCell ref="D63:D64"/>
    <mergeCell ref="E63:E64"/>
    <mergeCell ref="F63:F64"/>
    <mergeCell ref="C69:C70"/>
    <mergeCell ref="D69:D70"/>
    <mergeCell ref="E69:E70"/>
    <mergeCell ref="F69:F70"/>
    <mergeCell ref="U69:U70"/>
    <mergeCell ref="V52:V53"/>
    <mergeCell ref="W52:W53"/>
    <mergeCell ref="C54:C55"/>
    <mergeCell ref="D54:D55"/>
    <mergeCell ref="E54:E55"/>
    <mergeCell ref="F54:F55"/>
    <mergeCell ref="U54:U55"/>
    <mergeCell ref="V54:V55"/>
    <mergeCell ref="W54:W55"/>
    <mergeCell ref="V56:V57"/>
    <mergeCell ref="W56:W57"/>
    <mergeCell ref="C59:C60"/>
    <mergeCell ref="D59:D60"/>
    <mergeCell ref="E59:E60"/>
    <mergeCell ref="F59:F60"/>
    <mergeCell ref="U59:U60"/>
    <mergeCell ref="V59:V60"/>
    <mergeCell ref="W59:W60"/>
    <mergeCell ref="W63:W64"/>
    <mergeCell ref="C65:C66"/>
    <mergeCell ref="D65:D66"/>
    <mergeCell ref="E65:E66"/>
    <mergeCell ref="F65:F66"/>
    <mergeCell ref="U65:U66"/>
    <mergeCell ref="V65:V66"/>
    <mergeCell ref="W65:W66"/>
    <mergeCell ref="E67:E68"/>
    <mergeCell ref="F67:F68"/>
    <mergeCell ref="U67:U68"/>
    <mergeCell ref="V67:V68"/>
    <mergeCell ref="U63:U64"/>
    <mergeCell ref="V63:V64"/>
    <mergeCell ref="W67:W68"/>
    <mergeCell ref="V69:V70"/>
    <mergeCell ref="W69:W70"/>
    <mergeCell ref="C67:C68"/>
    <mergeCell ref="D67:D68"/>
    <mergeCell ref="A71:A72"/>
    <mergeCell ref="A73:A86"/>
    <mergeCell ref="C73:C74"/>
    <mergeCell ref="D73:D74"/>
    <mergeCell ref="E73:E74"/>
    <mergeCell ref="F73:F74"/>
    <mergeCell ref="C77:C78"/>
    <mergeCell ref="D77:D78"/>
    <mergeCell ref="E77:E78"/>
    <mergeCell ref="F77:F78"/>
    <mergeCell ref="U73:U74"/>
    <mergeCell ref="V73:V74"/>
    <mergeCell ref="W73:W74"/>
    <mergeCell ref="C75:C76"/>
    <mergeCell ref="D75:D76"/>
    <mergeCell ref="E75:E76"/>
    <mergeCell ref="F75:F76"/>
    <mergeCell ref="U75:U76"/>
    <mergeCell ref="V75:V76"/>
    <mergeCell ref="W75:W76"/>
    <mergeCell ref="W77:W78"/>
    <mergeCell ref="C80:C81"/>
    <mergeCell ref="D80:D81"/>
    <mergeCell ref="E80:E81"/>
    <mergeCell ref="F80:F81"/>
    <mergeCell ref="U80:U81"/>
    <mergeCell ref="V80:V81"/>
    <mergeCell ref="W80:W81"/>
    <mergeCell ref="E82:E83"/>
    <mergeCell ref="F82:F83"/>
    <mergeCell ref="U82:U83"/>
    <mergeCell ref="V82:V83"/>
    <mergeCell ref="U77:U78"/>
    <mergeCell ref="V77:V78"/>
    <mergeCell ref="W82:W83"/>
    <mergeCell ref="C85:C86"/>
    <mergeCell ref="D85:D86"/>
    <mergeCell ref="E85:E86"/>
    <mergeCell ref="F85:F86"/>
    <mergeCell ref="U85:U86"/>
    <mergeCell ref="V85:V86"/>
    <mergeCell ref="W85:W86"/>
    <mergeCell ref="C82:C83"/>
    <mergeCell ref="D82:D83"/>
    <mergeCell ref="W110:W111"/>
    <mergeCell ref="A87:A98"/>
    <mergeCell ref="C87:C88"/>
    <mergeCell ref="D87:D88"/>
    <mergeCell ref="E87:E88"/>
    <mergeCell ref="F87:F88"/>
    <mergeCell ref="C89:C90"/>
    <mergeCell ref="D89:D90"/>
    <mergeCell ref="E89:E90"/>
    <mergeCell ref="F89:F90"/>
    <mergeCell ref="C91:C92"/>
    <mergeCell ref="D91:D92"/>
    <mergeCell ref="E91:E92"/>
    <mergeCell ref="F91:F92"/>
    <mergeCell ref="C93:C94"/>
    <mergeCell ref="D93:D94"/>
    <mergeCell ref="E93:E94"/>
    <mergeCell ref="F93:F94"/>
    <mergeCell ref="C95:C96"/>
    <mergeCell ref="D95:D96"/>
    <mergeCell ref="E95:E96"/>
    <mergeCell ref="F95:F96"/>
    <mergeCell ref="W99:W100"/>
    <mergeCell ref="E101:E102"/>
    <mergeCell ref="F101:F102"/>
    <mergeCell ref="U101:U102"/>
    <mergeCell ref="V101:V102"/>
    <mergeCell ref="W101:W102"/>
    <mergeCell ref="F103:F104"/>
    <mergeCell ref="U103:U104"/>
    <mergeCell ref="V103:V104"/>
    <mergeCell ref="W103:W104"/>
    <mergeCell ref="U112:U113"/>
    <mergeCell ref="V112:V113"/>
    <mergeCell ref="A99:A147"/>
    <mergeCell ref="C99:C104"/>
    <mergeCell ref="D99:D104"/>
    <mergeCell ref="E99:E100"/>
    <mergeCell ref="F99:F100"/>
    <mergeCell ref="E103:E104"/>
    <mergeCell ref="U99:U100"/>
    <mergeCell ref="V99:V100"/>
    <mergeCell ref="C105:C106"/>
    <mergeCell ref="D105:D106"/>
    <mergeCell ref="E105:E106"/>
    <mergeCell ref="F105:F106"/>
    <mergeCell ref="V110:V111"/>
    <mergeCell ref="W107:W108"/>
    <mergeCell ref="C110:C111"/>
    <mergeCell ref="D110:D111"/>
    <mergeCell ref="E110:E111"/>
    <mergeCell ref="F110:F111"/>
    <mergeCell ref="U110:U111"/>
    <mergeCell ref="W112:W113"/>
    <mergeCell ref="C114:C115"/>
    <mergeCell ref="D114:D115"/>
    <mergeCell ref="E114:E115"/>
    <mergeCell ref="F114:F115"/>
    <mergeCell ref="U114:U115"/>
    <mergeCell ref="V114:V115"/>
    <mergeCell ref="W114:W115"/>
    <mergeCell ref="C112:C113"/>
    <mergeCell ref="D112:D113"/>
    <mergeCell ref="C107:C108"/>
    <mergeCell ref="D107:D108"/>
    <mergeCell ref="E107:E108"/>
    <mergeCell ref="F107:F108"/>
    <mergeCell ref="U107:U108"/>
    <mergeCell ref="V107:V108"/>
    <mergeCell ref="E112:E113"/>
    <mergeCell ref="F112:F113"/>
    <mergeCell ref="V121:V122"/>
    <mergeCell ref="W121:W122"/>
    <mergeCell ref="C116:C117"/>
    <mergeCell ref="D116:D117"/>
    <mergeCell ref="E116:E117"/>
    <mergeCell ref="F116:F117"/>
    <mergeCell ref="U116:U117"/>
    <mergeCell ref="V116:V117"/>
    <mergeCell ref="E123:E124"/>
    <mergeCell ref="F123:F124"/>
    <mergeCell ref="U123:U124"/>
    <mergeCell ref="V123:V124"/>
    <mergeCell ref="W116:W117"/>
    <mergeCell ref="C121:C122"/>
    <mergeCell ref="D121:D122"/>
    <mergeCell ref="E121:E122"/>
    <mergeCell ref="F121:F122"/>
    <mergeCell ref="U121:U122"/>
    <mergeCell ref="W123:W124"/>
    <mergeCell ref="C126:C127"/>
    <mergeCell ref="D126:D127"/>
    <mergeCell ref="E126:E127"/>
    <mergeCell ref="F126:F127"/>
    <mergeCell ref="U126:U127"/>
    <mergeCell ref="V126:V127"/>
    <mergeCell ref="W126:W127"/>
    <mergeCell ref="C123:C124"/>
    <mergeCell ref="D123:D124"/>
    <mergeCell ref="V132:V133"/>
    <mergeCell ref="W132:W133"/>
    <mergeCell ref="C130:C131"/>
    <mergeCell ref="D130:D131"/>
    <mergeCell ref="E130:E131"/>
    <mergeCell ref="F130:F131"/>
    <mergeCell ref="U130:U131"/>
    <mergeCell ref="V130:V131"/>
    <mergeCell ref="E135:E136"/>
    <mergeCell ref="F135:F136"/>
    <mergeCell ref="U135:U136"/>
    <mergeCell ref="V135:V136"/>
    <mergeCell ref="W130:W131"/>
    <mergeCell ref="C132:C133"/>
    <mergeCell ref="D132:D133"/>
    <mergeCell ref="E132:E133"/>
    <mergeCell ref="F132:F133"/>
    <mergeCell ref="U132:U133"/>
    <mergeCell ref="W135:W136"/>
    <mergeCell ref="C137:C138"/>
    <mergeCell ref="D137:D138"/>
    <mergeCell ref="E137:E138"/>
    <mergeCell ref="F137:F138"/>
    <mergeCell ref="U137:U138"/>
    <mergeCell ref="V137:V138"/>
    <mergeCell ref="W137:W138"/>
    <mergeCell ref="C135:C136"/>
    <mergeCell ref="D135:D136"/>
    <mergeCell ref="V142:V143"/>
    <mergeCell ref="W142:W143"/>
    <mergeCell ref="C140:C141"/>
    <mergeCell ref="D140:D141"/>
    <mergeCell ref="E140:E141"/>
    <mergeCell ref="F140:F141"/>
    <mergeCell ref="U140:U141"/>
    <mergeCell ref="V140:V141"/>
    <mergeCell ref="E144:E145"/>
    <mergeCell ref="F144:F145"/>
    <mergeCell ref="U144:U145"/>
    <mergeCell ref="V144:V145"/>
    <mergeCell ref="W140:W141"/>
    <mergeCell ref="C142:C143"/>
    <mergeCell ref="D142:D143"/>
    <mergeCell ref="E142:E143"/>
    <mergeCell ref="F142:F143"/>
    <mergeCell ref="U142:U143"/>
    <mergeCell ref="W144:W145"/>
    <mergeCell ref="C146:C147"/>
    <mergeCell ref="D146:D147"/>
    <mergeCell ref="E146:E147"/>
    <mergeCell ref="F146:F147"/>
    <mergeCell ref="U146:U147"/>
    <mergeCell ref="V146:V147"/>
    <mergeCell ref="W146:W147"/>
    <mergeCell ref="C144:C145"/>
    <mergeCell ref="D144:D145"/>
    <mergeCell ref="A149:A163"/>
    <mergeCell ref="C149:C150"/>
    <mergeCell ref="D149:D150"/>
    <mergeCell ref="E149:E150"/>
    <mergeCell ref="F149:F150"/>
    <mergeCell ref="U149:U150"/>
    <mergeCell ref="C154:C155"/>
    <mergeCell ref="D154:D155"/>
    <mergeCell ref="E154:E155"/>
    <mergeCell ref="F154:F155"/>
    <mergeCell ref="C156:C157"/>
    <mergeCell ref="D156:D157"/>
    <mergeCell ref="E156:E157"/>
    <mergeCell ref="F156:F157"/>
    <mergeCell ref="C158:C159"/>
    <mergeCell ref="D158:D159"/>
    <mergeCell ref="E158:E159"/>
    <mergeCell ref="F158:F159"/>
    <mergeCell ref="U158:U159"/>
    <mergeCell ref="V149:V150"/>
    <mergeCell ref="W149:W150"/>
    <mergeCell ref="C152:C153"/>
    <mergeCell ref="D152:D153"/>
    <mergeCell ref="E152:E153"/>
    <mergeCell ref="F152:F153"/>
    <mergeCell ref="U152:U153"/>
    <mergeCell ref="V152:V153"/>
    <mergeCell ref="W152:W153"/>
    <mergeCell ref="V158:V159"/>
    <mergeCell ref="W158:W159"/>
    <mergeCell ref="C161:C162"/>
    <mergeCell ref="D161:D162"/>
    <mergeCell ref="E161:E162"/>
    <mergeCell ref="F161:F162"/>
    <mergeCell ref="U161:U162"/>
    <mergeCell ref="V161:V162"/>
    <mergeCell ref="W161:W162"/>
    <mergeCell ref="A165:A166"/>
    <mergeCell ref="C165:C166"/>
    <mergeCell ref="D165:D166"/>
    <mergeCell ref="E165:E166"/>
    <mergeCell ref="F165:F166"/>
    <mergeCell ref="U165:U166"/>
    <mergeCell ref="V165:V166"/>
    <mergeCell ref="W165:W166"/>
    <mergeCell ref="A167:A168"/>
    <mergeCell ref="C167:C168"/>
    <mergeCell ref="D167:D168"/>
    <mergeCell ref="E167:E168"/>
    <mergeCell ref="F167:F168"/>
    <mergeCell ref="U167:U168"/>
    <mergeCell ref="V167:V168"/>
    <mergeCell ref="W167:W168"/>
    <mergeCell ref="A169:A187"/>
    <mergeCell ref="C169:C170"/>
    <mergeCell ref="D169:D170"/>
    <mergeCell ref="E169:E170"/>
    <mergeCell ref="F169:F170"/>
    <mergeCell ref="U169:U170"/>
    <mergeCell ref="E173:E174"/>
    <mergeCell ref="F173:F174"/>
    <mergeCell ref="U173:U174"/>
    <mergeCell ref="C177:C178"/>
    <mergeCell ref="D177:D178"/>
    <mergeCell ref="E177:E178"/>
    <mergeCell ref="F177:F178"/>
    <mergeCell ref="U177:U178"/>
    <mergeCell ref="E183:E184"/>
    <mergeCell ref="F183:F184"/>
    <mergeCell ref="U183:U184"/>
    <mergeCell ref="V169:V170"/>
    <mergeCell ref="W169:W170"/>
    <mergeCell ref="C171:C172"/>
    <mergeCell ref="D171:D172"/>
    <mergeCell ref="E171:E172"/>
    <mergeCell ref="F171:F172"/>
    <mergeCell ref="U171:U172"/>
    <mergeCell ref="V171:V172"/>
    <mergeCell ref="W171:W172"/>
    <mergeCell ref="V173:V174"/>
    <mergeCell ref="W173:W174"/>
    <mergeCell ref="C175:C176"/>
    <mergeCell ref="D175:D176"/>
    <mergeCell ref="E175:E176"/>
    <mergeCell ref="F175:F176"/>
    <mergeCell ref="U175:U176"/>
    <mergeCell ref="V175:V176"/>
    <mergeCell ref="W175:W176"/>
    <mergeCell ref="V177:V178"/>
    <mergeCell ref="W177:W178"/>
    <mergeCell ref="V181:V182"/>
    <mergeCell ref="W181:W182"/>
    <mergeCell ref="C179:C180"/>
    <mergeCell ref="D179:D180"/>
    <mergeCell ref="E179:E180"/>
    <mergeCell ref="F179:F180"/>
    <mergeCell ref="U179:U180"/>
    <mergeCell ref="V179:V180"/>
    <mergeCell ref="V183:V184"/>
    <mergeCell ref="W179:W180"/>
    <mergeCell ref="C181:C182"/>
    <mergeCell ref="D181:D182"/>
    <mergeCell ref="E181:E182"/>
    <mergeCell ref="F181:F182"/>
    <mergeCell ref="U181:U182"/>
    <mergeCell ref="W183:W184"/>
    <mergeCell ref="C186:C187"/>
    <mergeCell ref="D186:D187"/>
    <mergeCell ref="E186:E187"/>
    <mergeCell ref="F186:F187"/>
    <mergeCell ref="U186:U187"/>
    <mergeCell ref="V186:V187"/>
    <mergeCell ref="W186:W187"/>
    <mergeCell ref="C183:C184"/>
    <mergeCell ref="D183:D184"/>
    <mergeCell ref="A188:A221"/>
    <mergeCell ref="C188:C189"/>
    <mergeCell ref="D188:D189"/>
    <mergeCell ref="E188:E189"/>
    <mergeCell ref="F188:F189"/>
    <mergeCell ref="C190:C191"/>
    <mergeCell ref="D190:D191"/>
    <mergeCell ref="E190:E191"/>
    <mergeCell ref="F190:F191"/>
    <mergeCell ref="C192:C193"/>
    <mergeCell ref="D192:D193"/>
    <mergeCell ref="E192:E193"/>
    <mergeCell ref="F192:F193"/>
    <mergeCell ref="C194:C195"/>
    <mergeCell ref="D194:D195"/>
    <mergeCell ref="E194:E195"/>
    <mergeCell ref="F194:F195"/>
    <mergeCell ref="C196:C197"/>
    <mergeCell ref="D196:D197"/>
    <mergeCell ref="E196:E197"/>
    <mergeCell ref="F196:F197"/>
    <mergeCell ref="C198:C199"/>
    <mergeCell ref="D198:D199"/>
    <mergeCell ref="E198:E199"/>
    <mergeCell ref="F198:F199"/>
    <mergeCell ref="C200:C201"/>
    <mergeCell ref="D200:D201"/>
    <mergeCell ref="E200:E201"/>
    <mergeCell ref="F200:F201"/>
    <mergeCell ref="C203:C204"/>
    <mergeCell ref="D203:D204"/>
    <mergeCell ref="E203:E204"/>
    <mergeCell ref="F203:F204"/>
    <mergeCell ref="C205:C206"/>
    <mergeCell ref="D205:D206"/>
    <mergeCell ref="E205:E206"/>
    <mergeCell ref="F205:F206"/>
    <mergeCell ref="C207:C208"/>
    <mergeCell ref="C209:C210"/>
    <mergeCell ref="D209:D210"/>
    <mergeCell ref="E209:E210"/>
    <mergeCell ref="F209:F210"/>
    <mergeCell ref="C211:C212"/>
    <mergeCell ref="D211:D212"/>
    <mergeCell ref="E211:E212"/>
    <mergeCell ref="F211:F212"/>
    <mergeCell ref="C213:C214"/>
    <mergeCell ref="D213:D214"/>
    <mergeCell ref="E213:E214"/>
    <mergeCell ref="F213:F214"/>
    <mergeCell ref="C215:C216"/>
    <mergeCell ref="D215:D216"/>
    <mergeCell ref="E215:E216"/>
    <mergeCell ref="F215:F216"/>
    <mergeCell ref="C218:C219"/>
    <mergeCell ref="D218:D219"/>
    <mergeCell ref="E218:E219"/>
    <mergeCell ref="F218:F219"/>
    <mergeCell ref="C220:C221"/>
    <mergeCell ref="D220:D221"/>
    <mergeCell ref="E220:E221"/>
    <mergeCell ref="F220:F221"/>
    <mergeCell ref="A222:A256"/>
    <mergeCell ref="C226:C227"/>
    <mergeCell ref="D226:D227"/>
    <mergeCell ref="E226:E227"/>
    <mergeCell ref="F226:F227"/>
    <mergeCell ref="C229:C230"/>
    <mergeCell ref="D229:D230"/>
    <mergeCell ref="E229:E230"/>
    <mergeCell ref="F229:F230"/>
    <mergeCell ref="C231:C232"/>
    <mergeCell ref="D231:D232"/>
    <mergeCell ref="E231:E232"/>
    <mergeCell ref="F231:F232"/>
    <mergeCell ref="C233:C234"/>
    <mergeCell ref="D233:D234"/>
    <mergeCell ref="E233:E234"/>
    <mergeCell ref="F233:F234"/>
    <mergeCell ref="C235:C236"/>
    <mergeCell ref="D235:D236"/>
    <mergeCell ref="E235:E236"/>
    <mergeCell ref="F235:F236"/>
    <mergeCell ref="C237:C238"/>
    <mergeCell ref="D237:D238"/>
    <mergeCell ref="E237:E238"/>
    <mergeCell ref="F237:F238"/>
    <mergeCell ref="C240:C241"/>
    <mergeCell ref="D240:D241"/>
    <mergeCell ref="E240:E241"/>
    <mergeCell ref="F240:F241"/>
    <mergeCell ref="C243:C244"/>
    <mergeCell ref="E243:E244"/>
    <mergeCell ref="F243:F244"/>
    <mergeCell ref="C247:C248"/>
    <mergeCell ref="D247:D248"/>
    <mergeCell ref="E247:E248"/>
    <mergeCell ref="F247:F248"/>
    <mergeCell ref="C250:C251"/>
    <mergeCell ref="D250:D251"/>
    <mergeCell ref="E250:E251"/>
    <mergeCell ref="F250:F251"/>
    <mergeCell ref="C253:C254"/>
    <mergeCell ref="D253:D254"/>
    <mergeCell ref="E253:E254"/>
    <mergeCell ref="F253:F254"/>
    <mergeCell ref="C255:C256"/>
    <mergeCell ref="D255:D256"/>
    <mergeCell ref="E255:E256"/>
    <mergeCell ref="F255:F256"/>
    <mergeCell ref="C257:C258"/>
    <mergeCell ref="D257:D258"/>
    <mergeCell ref="E257:E258"/>
    <mergeCell ref="F257:F258"/>
    <mergeCell ref="C259:C260"/>
    <mergeCell ref="D259:D260"/>
    <mergeCell ref="E259:E260"/>
    <mergeCell ref="F259:F260"/>
    <mergeCell ref="A261:A262"/>
    <mergeCell ref="C261:C262"/>
    <mergeCell ref="D261:D262"/>
    <mergeCell ref="E261:E262"/>
    <mergeCell ref="F261:F262"/>
    <mergeCell ref="U273:U274"/>
    <mergeCell ref="V273:V274"/>
    <mergeCell ref="W273:W274"/>
    <mergeCell ref="C278:C279"/>
    <mergeCell ref="D278:D279"/>
    <mergeCell ref="E278:E279"/>
    <mergeCell ref="F278:F279"/>
    <mergeCell ref="A263:A264"/>
    <mergeCell ref="C263:C264"/>
    <mergeCell ref="D263:D264"/>
    <mergeCell ref="E263:E264"/>
    <mergeCell ref="F263:F264"/>
    <mergeCell ref="A268:A269"/>
    <mergeCell ref="C270:C271"/>
    <mergeCell ref="D270:D271"/>
    <mergeCell ref="E270:E271"/>
    <mergeCell ref="F270:F271"/>
    <mergeCell ref="C280:C281"/>
    <mergeCell ref="D280:D281"/>
    <mergeCell ref="C282:C283"/>
    <mergeCell ref="D282:D283"/>
    <mergeCell ref="E282:E283"/>
    <mergeCell ref="F282:F283"/>
    <mergeCell ref="A273:A274"/>
    <mergeCell ref="C273:C274"/>
    <mergeCell ref="D273:D274"/>
    <mergeCell ref="E273:E274"/>
    <mergeCell ref="F273:F274"/>
  </mergeCells>
  <printOptions horizontalCentered="1"/>
  <pageMargins left="0.70866141732283472" right="0.70866141732283472" top="0.35433070866141736" bottom="0.55118110236220474" header="0.31496062992125984" footer="0.31496062992125984"/>
  <pageSetup paperSize="9" scale="52" fitToHeight="20" orientation="landscape" r:id="rId1"/>
  <rowBreaks count="2" manualBreakCount="2">
    <brk id="43" max="21" man="1"/>
    <brk id="83" min="2" max="21" man="1"/>
  </rowBreaks>
  <colBreaks count="1" manualBreakCount="1">
    <brk id="20" max="2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7"/>
  <sheetViews>
    <sheetView tabSelected="1" view="pageBreakPreview" topLeftCell="B1" zoomScale="60" zoomScaleNormal="59" workbookViewId="0">
      <selection activeCell="L23" sqref="L23"/>
    </sheetView>
  </sheetViews>
  <sheetFormatPr defaultRowHeight="15"/>
  <cols>
    <col min="1" max="1" width="17" hidden="1" customWidth="1"/>
    <col min="2" max="2" width="33.5703125" customWidth="1"/>
    <col min="3" max="3" width="20.7109375" hidden="1" customWidth="1"/>
    <col min="4" max="4" width="7.42578125" style="2" customWidth="1"/>
    <col min="5" max="5" width="31.85546875" style="115" customWidth="1"/>
    <col min="6" max="6" width="68" style="114" customWidth="1"/>
    <col min="7" max="7" width="36" style="113" customWidth="1"/>
    <col min="8" max="8" width="14.42578125" style="2" customWidth="1"/>
    <col min="9" max="9" width="13.7109375" style="2" customWidth="1"/>
    <col min="10" max="11" width="14" style="2" customWidth="1"/>
    <col min="12" max="12" width="14.28515625" style="2" customWidth="1"/>
    <col min="13" max="13" width="14" style="2" customWidth="1"/>
    <col min="14" max="14" width="12.5703125" style="2" customWidth="1"/>
    <col min="15" max="15" width="9.140625" style="2"/>
  </cols>
  <sheetData>
    <row r="1" spans="1:15" ht="21">
      <c r="A1" s="139" t="s">
        <v>635</v>
      </c>
      <c r="B1" s="139"/>
      <c r="C1" s="139"/>
      <c r="D1" s="139"/>
      <c r="E1" s="138"/>
      <c r="F1" s="258" t="s">
        <v>634</v>
      </c>
      <c r="G1" s="258"/>
      <c r="H1" s="258"/>
      <c r="I1" s="258"/>
      <c r="J1" s="258"/>
      <c r="K1" s="258"/>
      <c r="L1" s="258"/>
    </row>
    <row r="3" spans="1:15" ht="18.75">
      <c r="A3" s="259"/>
      <c r="B3" s="260" t="s">
        <v>633</v>
      </c>
      <c r="C3" s="260" t="s">
        <v>331</v>
      </c>
      <c r="D3" s="263" t="s">
        <v>330</v>
      </c>
      <c r="E3" s="264"/>
      <c r="F3" s="265" t="s">
        <v>632</v>
      </c>
      <c r="G3" s="245"/>
      <c r="H3" s="266" t="s">
        <v>631</v>
      </c>
      <c r="I3" s="266"/>
      <c r="J3" s="266"/>
      <c r="K3" s="266" t="s">
        <v>630</v>
      </c>
      <c r="L3" s="266"/>
      <c r="M3" s="266"/>
      <c r="N3" s="255" t="s">
        <v>322</v>
      </c>
    </row>
    <row r="4" spans="1:15" ht="47.25" customHeight="1">
      <c r="A4" s="259"/>
      <c r="B4" s="261"/>
      <c r="C4" s="261"/>
      <c r="D4" s="263"/>
      <c r="E4" s="264"/>
      <c r="F4" s="265"/>
      <c r="G4" s="245"/>
      <c r="H4" s="106" t="s">
        <v>629</v>
      </c>
      <c r="I4" s="106" t="s">
        <v>628</v>
      </c>
      <c r="J4" s="106" t="s">
        <v>627</v>
      </c>
      <c r="K4" s="106" t="s">
        <v>629</v>
      </c>
      <c r="L4" s="106" t="s">
        <v>628</v>
      </c>
      <c r="M4" s="106" t="s">
        <v>627</v>
      </c>
      <c r="N4" s="256"/>
    </row>
    <row r="5" spans="1:15" ht="21" customHeight="1">
      <c r="A5" s="259"/>
      <c r="B5" s="262"/>
      <c r="C5" s="262"/>
      <c r="D5" s="263"/>
      <c r="E5" s="264"/>
      <c r="F5" s="265"/>
      <c r="G5" s="245"/>
      <c r="H5" s="106" t="s">
        <v>626</v>
      </c>
      <c r="I5" s="106" t="s">
        <v>626</v>
      </c>
      <c r="J5" s="106" t="s">
        <v>625</v>
      </c>
      <c r="K5" s="106" t="s">
        <v>626</v>
      </c>
      <c r="L5" s="106" t="s">
        <v>626</v>
      </c>
      <c r="M5" s="106" t="s">
        <v>625</v>
      </c>
      <c r="N5" s="257"/>
    </row>
    <row r="6" spans="1:15" s="5" customFormat="1" ht="32.25" customHeight="1">
      <c r="A6" s="214" t="s">
        <v>624</v>
      </c>
      <c r="B6" s="240" t="s">
        <v>620</v>
      </c>
      <c r="C6" s="242" t="s">
        <v>3</v>
      </c>
      <c r="D6" s="236">
        <v>1</v>
      </c>
      <c r="E6" s="237" t="s">
        <v>589</v>
      </c>
      <c r="F6" s="237" t="s">
        <v>623</v>
      </c>
      <c r="G6" s="124" t="s">
        <v>335</v>
      </c>
      <c r="H6" s="123">
        <v>80.489999999999995</v>
      </c>
      <c r="I6" s="123">
        <v>17.73</v>
      </c>
      <c r="J6" s="123" t="s">
        <v>622</v>
      </c>
      <c r="K6" s="121">
        <v>88.5</v>
      </c>
      <c r="L6" s="121">
        <v>17.73</v>
      </c>
      <c r="M6" s="121">
        <v>1680.95</v>
      </c>
      <c r="N6" s="116">
        <f t="shared" ref="N6:N37" si="0">K6/H6*100</f>
        <v>109.95154677599703</v>
      </c>
      <c r="O6" s="81"/>
    </row>
    <row r="7" spans="1:15" s="5" customFormat="1" ht="40.5" customHeight="1">
      <c r="A7" s="214"/>
      <c r="B7" s="241"/>
      <c r="C7" s="243"/>
      <c r="D7" s="236"/>
      <c r="E7" s="237"/>
      <c r="F7" s="237"/>
      <c r="G7" s="124" t="s">
        <v>334</v>
      </c>
      <c r="H7" s="123">
        <v>94.98</v>
      </c>
      <c r="I7" s="123">
        <v>20.92</v>
      </c>
      <c r="J7" s="123" t="s">
        <v>621</v>
      </c>
      <c r="K7" s="121">
        <v>104.43</v>
      </c>
      <c r="L7" s="121">
        <v>20.92</v>
      </c>
      <c r="M7" s="121">
        <v>1983.52</v>
      </c>
      <c r="N7" s="116">
        <f t="shared" si="0"/>
        <v>109.94946304485156</v>
      </c>
      <c r="O7" s="81"/>
    </row>
    <row r="8" spans="1:15" s="5" customFormat="1" ht="40.5" customHeight="1">
      <c r="A8" s="214"/>
      <c r="B8" s="240" t="s">
        <v>620</v>
      </c>
      <c r="C8" s="242" t="s">
        <v>3</v>
      </c>
      <c r="D8" s="236">
        <v>2</v>
      </c>
      <c r="E8" s="237" t="s">
        <v>589</v>
      </c>
      <c r="F8" s="237" t="s">
        <v>619</v>
      </c>
      <c r="G8" s="124" t="s">
        <v>335</v>
      </c>
      <c r="H8" s="123">
        <v>81.760000000000005</v>
      </c>
      <c r="I8" s="123">
        <v>17.73</v>
      </c>
      <c r="J8" s="123" t="s">
        <v>618</v>
      </c>
      <c r="K8" s="121">
        <v>90</v>
      </c>
      <c r="L8" s="121">
        <v>17.73</v>
      </c>
      <c r="M8" s="121">
        <v>1716.74</v>
      </c>
      <c r="N8" s="116">
        <f t="shared" si="0"/>
        <v>110.07827788649706</v>
      </c>
      <c r="O8" s="81"/>
    </row>
    <row r="9" spans="1:15" s="5" customFormat="1" ht="35.25" customHeight="1">
      <c r="A9" s="214"/>
      <c r="B9" s="241"/>
      <c r="C9" s="243"/>
      <c r="D9" s="236"/>
      <c r="E9" s="237"/>
      <c r="F9" s="237"/>
      <c r="G9" s="124" t="s">
        <v>334</v>
      </c>
      <c r="H9" s="123">
        <v>96.48</v>
      </c>
      <c r="I9" s="123">
        <v>20.92</v>
      </c>
      <c r="J9" s="123" t="s">
        <v>617</v>
      </c>
      <c r="K9" s="121">
        <v>106.2</v>
      </c>
      <c r="L9" s="121">
        <v>20.92</v>
      </c>
      <c r="M9" s="121">
        <v>2025.75</v>
      </c>
      <c r="N9" s="116">
        <f t="shared" si="0"/>
        <v>110.07462686567165</v>
      </c>
      <c r="O9" s="81"/>
    </row>
    <row r="10" spans="1:15" ht="37.5" customHeight="1">
      <c r="A10" s="214"/>
      <c r="B10" s="215" t="s">
        <v>616</v>
      </c>
      <c r="C10" s="253" t="s">
        <v>7</v>
      </c>
      <c r="D10" s="246">
        <v>3</v>
      </c>
      <c r="E10" s="245" t="s">
        <v>589</v>
      </c>
      <c r="F10" s="245" t="s">
        <v>615</v>
      </c>
      <c r="G10" s="134" t="s">
        <v>335</v>
      </c>
      <c r="H10" s="106">
        <v>76.3</v>
      </c>
      <c r="I10" s="106">
        <v>15.16</v>
      </c>
      <c r="J10" s="106" t="s">
        <v>614</v>
      </c>
      <c r="K10" s="106">
        <v>77.89</v>
      </c>
      <c r="L10" s="106">
        <v>16.75</v>
      </c>
      <c r="M10" s="106">
        <v>1509.53</v>
      </c>
      <c r="N10" s="116">
        <f t="shared" si="0"/>
        <v>102.08387942332897</v>
      </c>
    </row>
    <row r="11" spans="1:15" ht="37.5" customHeight="1">
      <c r="A11" s="214"/>
      <c r="B11" s="216"/>
      <c r="C11" s="254"/>
      <c r="D11" s="246"/>
      <c r="E11" s="245"/>
      <c r="F11" s="245"/>
      <c r="G11" s="134" t="s">
        <v>334</v>
      </c>
      <c r="H11" s="106">
        <v>90.03</v>
      </c>
      <c r="I11" s="106">
        <v>17.89</v>
      </c>
      <c r="J11" s="106" t="s">
        <v>613</v>
      </c>
      <c r="K11" s="106">
        <v>91.91</v>
      </c>
      <c r="L11" s="106">
        <v>19.77</v>
      </c>
      <c r="M11" s="106">
        <v>1781.25</v>
      </c>
      <c r="N11" s="116">
        <f t="shared" si="0"/>
        <v>102.08819282461401</v>
      </c>
    </row>
    <row r="12" spans="1:15" ht="21" customHeight="1">
      <c r="A12" s="214"/>
      <c r="B12" s="215" t="s">
        <v>612</v>
      </c>
      <c r="C12" s="215" t="s">
        <v>126</v>
      </c>
      <c r="D12" s="246">
        <v>4</v>
      </c>
      <c r="E12" s="245" t="s">
        <v>589</v>
      </c>
      <c r="F12" s="245" t="s">
        <v>611</v>
      </c>
      <c r="G12" s="134" t="s">
        <v>335</v>
      </c>
      <c r="H12" s="106">
        <v>72.760000000000005</v>
      </c>
      <c r="I12" s="106">
        <v>17.73</v>
      </c>
      <c r="J12" s="106" t="s">
        <v>610</v>
      </c>
      <c r="K12" s="106">
        <v>81.540000000000006</v>
      </c>
      <c r="L12" s="106">
        <v>17.73</v>
      </c>
      <c r="M12" s="106">
        <v>1724.65</v>
      </c>
      <c r="N12" s="116">
        <f t="shared" si="0"/>
        <v>112.06706981858163</v>
      </c>
    </row>
    <row r="13" spans="1:15" ht="18.75">
      <c r="A13" s="214"/>
      <c r="B13" s="220"/>
      <c r="C13" s="220"/>
      <c r="D13" s="246"/>
      <c r="E13" s="245"/>
      <c r="F13" s="245"/>
      <c r="G13" s="134" t="s">
        <v>334</v>
      </c>
      <c r="H13" s="106">
        <v>85.86</v>
      </c>
      <c r="I13" s="106">
        <v>20.92</v>
      </c>
      <c r="J13" s="106" t="s">
        <v>609</v>
      </c>
      <c r="K13" s="106">
        <v>96.22</v>
      </c>
      <c r="L13" s="106">
        <v>20.92</v>
      </c>
      <c r="M13" s="106">
        <v>2035.09</v>
      </c>
      <c r="N13" s="116">
        <f t="shared" si="0"/>
        <v>112.06615420451898</v>
      </c>
    </row>
    <row r="14" spans="1:15" ht="37.5">
      <c r="A14" s="214"/>
      <c r="B14" s="220"/>
      <c r="C14" s="220"/>
      <c r="D14" s="137">
        <v>5</v>
      </c>
      <c r="E14" s="134" t="s">
        <v>589</v>
      </c>
      <c r="F14" s="134" t="s">
        <v>608</v>
      </c>
      <c r="G14" s="134" t="s">
        <v>335</v>
      </c>
      <c r="H14" s="106">
        <v>332.13</v>
      </c>
      <c r="I14" s="106">
        <v>17.73</v>
      </c>
      <c r="J14" s="106">
        <v>4990.53</v>
      </c>
      <c r="K14" s="106">
        <v>332.13</v>
      </c>
      <c r="L14" s="106">
        <v>17.73</v>
      </c>
      <c r="M14" s="106">
        <v>4990.53</v>
      </c>
      <c r="N14" s="116">
        <f t="shared" si="0"/>
        <v>100</v>
      </c>
    </row>
    <row r="15" spans="1:15" ht="18" customHeight="1">
      <c r="A15" s="214"/>
      <c r="B15" s="220"/>
      <c r="C15" s="220"/>
      <c r="D15" s="246">
        <v>6</v>
      </c>
      <c r="E15" s="245" t="s">
        <v>607</v>
      </c>
      <c r="F15" s="245" t="s">
        <v>606</v>
      </c>
      <c r="G15" s="134" t="s">
        <v>335</v>
      </c>
      <c r="H15" s="106">
        <v>92.17</v>
      </c>
      <c r="I15" s="106">
        <v>16.88</v>
      </c>
      <c r="J15" s="106" t="s">
        <v>605</v>
      </c>
      <c r="K15" s="106">
        <v>98.37</v>
      </c>
      <c r="L15" s="106">
        <v>18.57</v>
      </c>
      <c r="M15" s="106">
        <v>1847.31</v>
      </c>
      <c r="N15" s="116">
        <f t="shared" si="0"/>
        <v>106.72670066182054</v>
      </c>
    </row>
    <row r="16" spans="1:15" ht="18" customHeight="1">
      <c r="A16" s="214"/>
      <c r="B16" s="220"/>
      <c r="C16" s="220"/>
      <c r="D16" s="246"/>
      <c r="E16" s="245"/>
      <c r="F16" s="245"/>
      <c r="G16" s="134" t="s">
        <v>334</v>
      </c>
      <c r="H16" s="106">
        <v>108.76</v>
      </c>
      <c r="I16" s="106">
        <v>19.920000000000002</v>
      </c>
      <c r="J16" s="106" t="s">
        <v>604</v>
      </c>
      <c r="K16" s="106">
        <v>116.08</v>
      </c>
      <c r="L16" s="106">
        <v>21.91</v>
      </c>
      <c r="M16" s="106">
        <v>2179.83</v>
      </c>
      <c r="N16" s="116">
        <f t="shared" si="0"/>
        <v>106.73041559396836</v>
      </c>
    </row>
    <row r="17" spans="1:14" s="2" customFormat="1" ht="21" customHeight="1">
      <c r="A17" s="214"/>
      <c r="B17" s="220"/>
      <c r="C17" s="220"/>
      <c r="D17" s="246">
        <v>7</v>
      </c>
      <c r="E17" s="245" t="s">
        <v>600</v>
      </c>
      <c r="F17" s="245" t="s">
        <v>603</v>
      </c>
      <c r="G17" s="134" t="s">
        <v>335</v>
      </c>
      <c r="H17" s="106">
        <v>61.86</v>
      </c>
      <c r="I17" s="106">
        <v>12.25</v>
      </c>
      <c r="J17" s="106" t="s">
        <v>602</v>
      </c>
      <c r="K17" s="106">
        <v>66.23</v>
      </c>
      <c r="L17" s="106">
        <v>13.64</v>
      </c>
      <c r="M17" s="106">
        <v>1506.75</v>
      </c>
      <c r="N17" s="116">
        <f t="shared" si="0"/>
        <v>107.06433882961525</v>
      </c>
    </row>
    <row r="18" spans="1:14" s="2" customFormat="1" ht="21" customHeight="1">
      <c r="A18" s="214"/>
      <c r="B18" s="220"/>
      <c r="C18" s="220"/>
      <c r="D18" s="246"/>
      <c r="E18" s="245"/>
      <c r="F18" s="245"/>
      <c r="G18" s="134" t="s">
        <v>334</v>
      </c>
      <c r="H18" s="106">
        <v>72.989999999999995</v>
      </c>
      <c r="I18" s="106">
        <v>14.45</v>
      </c>
      <c r="J18" s="106" t="s">
        <v>601</v>
      </c>
      <c r="K18" s="106">
        <v>78.150000000000006</v>
      </c>
      <c r="L18" s="106">
        <v>16.09</v>
      </c>
      <c r="M18" s="106">
        <v>1777.97</v>
      </c>
      <c r="N18" s="116">
        <f t="shared" si="0"/>
        <v>107.0694615700781</v>
      </c>
    </row>
    <row r="19" spans="1:14" s="2" customFormat="1" ht="31.5" customHeight="1">
      <c r="A19" s="214"/>
      <c r="B19" s="220"/>
      <c r="C19" s="220"/>
      <c r="D19" s="137">
        <v>8</v>
      </c>
      <c r="E19" s="134" t="s">
        <v>600</v>
      </c>
      <c r="F19" s="134" t="s">
        <v>599</v>
      </c>
      <c r="G19" s="134" t="s">
        <v>335</v>
      </c>
      <c r="H19" s="106">
        <v>326.64999999999998</v>
      </c>
      <c r="I19" s="106">
        <v>12.25</v>
      </c>
      <c r="J19" s="106">
        <v>4990.53</v>
      </c>
      <c r="K19" s="106">
        <v>328.04</v>
      </c>
      <c r="L19" s="106">
        <v>13.64</v>
      </c>
      <c r="M19" s="106">
        <v>4990.53</v>
      </c>
      <c r="N19" s="116">
        <f t="shared" si="0"/>
        <v>100.42553191489363</v>
      </c>
    </row>
    <row r="20" spans="1:14" s="2" customFormat="1" ht="21" customHeight="1">
      <c r="A20" s="214"/>
      <c r="B20" s="220"/>
      <c r="C20" s="220"/>
      <c r="D20" s="246">
        <v>9</v>
      </c>
      <c r="E20" s="245" t="s">
        <v>577</v>
      </c>
      <c r="F20" s="245" t="s">
        <v>598</v>
      </c>
      <c r="G20" s="134" t="s">
        <v>335</v>
      </c>
      <c r="H20" s="106">
        <v>71.42</v>
      </c>
      <c r="I20" s="125">
        <v>20.100000000000001</v>
      </c>
      <c r="J20" s="106" t="s">
        <v>597</v>
      </c>
      <c r="K20" s="106">
        <v>76.510000000000005</v>
      </c>
      <c r="L20" s="106">
        <v>22.11</v>
      </c>
      <c r="M20" s="106">
        <v>1710.61</v>
      </c>
      <c r="N20" s="116">
        <f t="shared" si="0"/>
        <v>107.12685522262673</v>
      </c>
    </row>
    <row r="21" spans="1:14" s="2" customFormat="1" ht="21" customHeight="1">
      <c r="A21" s="214"/>
      <c r="B21" s="220"/>
      <c r="C21" s="220"/>
      <c r="D21" s="246"/>
      <c r="E21" s="245"/>
      <c r="F21" s="245"/>
      <c r="G21" s="134" t="s">
        <v>334</v>
      </c>
      <c r="H21" s="106">
        <v>84.27</v>
      </c>
      <c r="I21" s="106">
        <v>23.72</v>
      </c>
      <c r="J21" s="106" t="s">
        <v>596</v>
      </c>
      <c r="K21" s="106">
        <v>90.28</v>
      </c>
      <c r="L21" s="106">
        <v>26.09</v>
      </c>
      <c r="M21" s="106">
        <v>2018.52</v>
      </c>
      <c r="N21" s="116">
        <f t="shared" si="0"/>
        <v>107.13183813931411</v>
      </c>
    </row>
    <row r="22" spans="1:14" s="2" customFormat="1" ht="21" customHeight="1">
      <c r="A22" s="214"/>
      <c r="B22" s="220"/>
      <c r="C22" s="220"/>
      <c r="D22" s="246">
        <v>10</v>
      </c>
      <c r="E22" s="245" t="s">
        <v>592</v>
      </c>
      <c r="F22" s="244" t="s">
        <v>595</v>
      </c>
      <c r="G22" s="134" t="s">
        <v>335</v>
      </c>
      <c r="H22" s="106">
        <v>39.479999999999997</v>
      </c>
      <c r="I22" s="106">
        <v>11.71</v>
      </c>
      <c r="J22" s="106" t="s">
        <v>594</v>
      </c>
      <c r="K22" s="106">
        <v>42.48</v>
      </c>
      <c r="L22" s="106">
        <v>13.04</v>
      </c>
      <c r="M22" s="106">
        <v>1159.05</v>
      </c>
      <c r="N22" s="116">
        <f t="shared" si="0"/>
        <v>107.59878419452889</v>
      </c>
    </row>
    <row r="23" spans="1:14" s="2" customFormat="1" ht="21" customHeight="1">
      <c r="A23" s="214"/>
      <c r="B23" s="220"/>
      <c r="C23" s="220"/>
      <c r="D23" s="246"/>
      <c r="E23" s="245"/>
      <c r="F23" s="244"/>
      <c r="G23" s="134" t="s">
        <v>334</v>
      </c>
      <c r="H23" s="106">
        <v>46.59</v>
      </c>
      <c r="I23" s="106">
        <v>13.82</v>
      </c>
      <c r="J23" s="106" t="s">
        <v>593</v>
      </c>
      <c r="K23" s="106">
        <v>50.13</v>
      </c>
      <c r="L23" s="106">
        <v>15.39</v>
      </c>
      <c r="M23" s="106">
        <v>1367.68</v>
      </c>
      <c r="N23" s="116">
        <f t="shared" si="0"/>
        <v>107.59819703799099</v>
      </c>
    </row>
    <row r="24" spans="1:14" s="2" customFormat="1" ht="42" customHeight="1">
      <c r="A24" s="214"/>
      <c r="B24" s="216"/>
      <c r="C24" s="216"/>
      <c r="D24" s="13">
        <v>11</v>
      </c>
      <c r="E24" s="127" t="s">
        <v>592</v>
      </c>
      <c r="F24" s="127" t="s">
        <v>591</v>
      </c>
      <c r="G24" s="127" t="s">
        <v>335</v>
      </c>
      <c r="H24" s="106">
        <v>326.11</v>
      </c>
      <c r="I24" s="106">
        <v>11.71</v>
      </c>
      <c r="J24" s="106">
        <v>4990.53</v>
      </c>
      <c r="K24" s="106">
        <v>327.44</v>
      </c>
      <c r="L24" s="106">
        <v>13.04</v>
      </c>
      <c r="M24" s="106">
        <v>4990.53</v>
      </c>
      <c r="N24" s="116">
        <f t="shared" si="0"/>
        <v>100.40783784612553</v>
      </c>
    </row>
    <row r="25" spans="1:14" s="2" customFormat="1" ht="18.75">
      <c r="A25" s="214"/>
      <c r="B25" s="215" t="s">
        <v>590</v>
      </c>
      <c r="C25" s="215" t="s">
        <v>126</v>
      </c>
      <c r="D25" s="205">
        <v>12</v>
      </c>
      <c r="E25" s="245" t="s">
        <v>589</v>
      </c>
      <c r="F25" s="231" t="s">
        <v>588</v>
      </c>
      <c r="G25" s="134" t="s">
        <v>335</v>
      </c>
      <c r="H25" s="106">
        <v>72.760000000000005</v>
      </c>
      <c r="I25" s="106">
        <v>17.73</v>
      </c>
      <c r="J25" s="106">
        <v>1627.03</v>
      </c>
      <c r="K25" s="106">
        <v>81.540000000000006</v>
      </c>
      <c r="L25" s="106">
        <v>17.73</v>
      </c>
      <c r="M25" s="106">
        <v>1724.65</v>
      </c>
      <c r="N25" s="116">
        <f t="shared" si="0"/>
        <v>112.06706981858163</v>
      </c>
    </row>
    <row r="26" spans="1:14" s="2" customFormat="1" ht="18.75">
      <c r="A26" s="214"/>
      <c r="B26" s="216"/>
      <c r="C26" s="216"/>
      <c r="D26" s="206"/>
      <c r="E26" s="245"/>
      <c r="F26" s="232"/>
      <c r="G26" s="134" t="s">
        <v>334</v>
      </c>
      <c r="H26" s="106">
        <v>85.86</v>
      </c>
      <c r="I26" s="106">
        <v>20.92</v>
      </c>
      <c r="J26" s="106">
        <v>1919.9</v>
      </c>
      <c r="K26" s="106">
        <v>96.22</v>
      </c>
      <c r="L26" s="106">
        <v>20.92</v>
      </c>
      <c r="M26" s="106">
        <v>2035.09</v>
      </c>
      <c r="N26" s="116">
        <f t="shared" si="0"/>
        <v>112.06615420451898</v>
      </c>
    </row>
    <row r="27" spans="1:14" s="2" customFormat="1" ht="21" customHeight="1">
      <c r="A27" s="214"/>
      <c r="B27" s="215" t="s">
        <v>587</v>
      </c>
      <c r="C27" s="253" t="s">
        <v>7</v>
      </c>
      <c r="D27" s="246">
        <v>13</v>
      </c>
      <c r="E27" s="245" t="s">
        <v>586</v>
      </c>
      <c r="F27" s="245" t="s">
        <v>585</v>
      </c>
      <c r="G27" s="134" t="s">
        <v>335</v>
      </c>
      <c r="H27" s="106">
        <v>100.36</v>
      </c>
      <c r="I27" s="106">
        <v>17.05</v>
      </c>
      <c r="J27" s="106" t="s">
        <v>584</v>
      </c>
      <c r="K27" s="106">
        <v>108.63</v>
      </c>
      <c r="L27" s="106">
        <v>17.739999999999998</v>
      </c>
      <c r="M27" s="106">
        <v>2073.5500000000002</v>
      </c>
      <c r="N27" s="116">
        <f t="shared" si="0"/>
        <v>108.24033479473894</v>
      </c>
    </row>
    <row r="28" spans="1:14" s="2" customFormat="1" ht="35.25" customHeight="1">
      <c r="A28" s="214"/>
      <c r="B28" s="216"/>
      <c r="C28" s="254"/>
      <c r="D28" s="246"/>
      <c r="E28" s="245"/>
      <c r="F28" s="245"/>
      <c r="G28" s="134" t="s">
        <v>334</v>
      </c>
      <c r="H28" s="106">
        <v>118.42</v>
      </c>
      <c r="I28" s="106">
        <v>20.12</v>
      </c>
      <c r="J28" s="106" t="s">
        <v>583</v>
      </c>
      <c r="K28" s="106">
        <v>128.18</v>
      </c>
      <c r="L28" s="106">
        <v>20.93</v>
      </c>
      <c r="M28" s="106">
        <v>2446.79</v>
      </c>
      <c r="N28" s="116">
        <f t="shared" si="0"/>
        <v>108.24185103867589</v>
      </c>
    </row>
    <row r="29" spans="1:14" s="2" customFormat="1" ht="21" customHeight="1">
      <c r="A29" s="214"/>
      <c r="B29" s="215" t="s">
        <v>582</v>
      </c>
      <c r="C29" s="215" t="s">
        <v>106</v>
      </c>
      <c r="D29" s="248">
        <v>14</v>
      </c>
      <c r="E29" s="245" t="s">
        <v>577</v>
      </c>
      <c r="F29" s="245" t="s">
        <v>581</v>
      </c>
      <c r="G29" s="134" t="s">
        <v>335</v>
      </c>
      <c r="H29" s="106">
        <v>87.75</v>
      </c>
      <c r="I29" s="106">
        <v>17.239999999999998</v>
      </c>
      <c r="J29" s="106" t="s">
        <v>580</v>
      </c>
      <c r="K29" s="106">
        <v>90.88</v>
      </c>
      <c r="L29" s="106">
        <v>17.940000000000001</v>
      </c>
      <c r="M29" s="106">
        <v>1796.45</v>
      </c>
      <c r="N29" s="116">
        <f t="shared" si="0"/>
        <v>103.56695156695157</v>
      </c>
    </row>
    <row r="30" spans="1:14" s="2" customFormat="1" ht="21" customHeight="1">
      <c r="A30" s="214"/>
      <c r="B30" s="216"/>
      <c r="C30" s="216"/>
      <c r="D30" s="249"/>
      <c r="E30" s="245"/>
      <c r="F30" s="245"/>
      <c r="G30" s="134" t="s">
        <v>334</v>
      </c>
      <c r="H30" s="106">
        <v>103.55</v>
      </c>
      <c r="I30" s="106">
        <v>20.34</v>
      </c>
      <c r="J30" s="106" t="s">
        <v>579</v>
      </c>
      <c r="K30" s="106">
        <v>107.24</v>
      </c>
      <c r="L30" s="106">
        <v>21.17</v>
      </c>
      <c r="M30" s="106">
        <v>2119.81</v>
      </c>
      <c r="N30" s="116">
        <f t="shared" si="0"/>
        <v>103.56349589570254</v>
      </c>
    </row>
    <row r="31" spans="1:14" s="2" customFormat="1" ht="21" customHeight="1">
      <c r="A31" s="214"/>
      <c r="B31" s="215" t="s">
        <v>578</v>
      </c>
      <c r="C31" s="215" t="s">
        <v>106</v>
      </c>
      <c r="D31" s="246">
        <v>15</v>
      </c>
      <c r="E31" s="245" t="s">
        <v>577</v>
      </c>
      <c r="F31" s="245" t="s">
        <v>576</v>
      </c>
      <c r="G31" s="134" t="s">
        <v>335</v>
      </c>
      <c r="H31" s="106">
        <v>84.11</v>
      </c>
      <c r="I31" s="106" t="s">
        <v>574</v>
      </c>
      <c r="J31" s="106" t="s">
        <v>575</v>
      </c>
      <c r="K31" s="106">
        <v>90.96</v>
      </c>
      <c r="L31" s="106">
        <v>20.92</v>
      </c>
      <c r="M31" s="106">
        <v>1786.07</v>
      </c>
      <c r="N31" s="116">
        <f t="shared" si="0"/>
        <v>108.14409701581262</v>
      </c>
    </row>
    <row r="32" spans="1:14" s="2" customFormat="1" ht="21" customHeight="1">
      <c r="A32" s="214"/>
      <c r="B32" s="216"/>
      <c r="C32" s="216"/>
      <c r="D32" s="246"/>
      <c r="E32" s="245"/>
      <c r="F32" s="245"/>
      <c r="G32" s="134" t="s">
        <v>334</v>
      </c>
      <c r="H32" s="106">
        <v>99.25</v>
      </c>
      <c r="I32" s="106" t="s">
        <v>574</v>
      </c>
      <c r="J32" s="106" t="s">
        <v>573</v>
      </c>
      <c r="K32" s="106">
        <v>107.33</v>
      </c>
      <c r="L32" s="106">
        <v>20.92</v>
      </c>
      <c r="M32" s="106">
        <v>2107.56</v>
      </c>
      <c r="N32" s="116">
        <f t="shared" si="0"/>
        <v>108.14105793450881</v>
      </c>
    </row>
    <row r="33" spans="1:15" ht="21" customHeight="1">
      <c r="A33" s="214"/>
      <c r="B33" s="215" t="s">
        <v>572</v>
      </c>
      <c r="C33" s="253" t="s">
        <v>7</v>
      </c>
      <c r="D33" s="246">
        <v>16</v>
      </c>
      <c r="E33" s="245" t="s">
        <v>571</v>
      </c>
      <c r="F33" s="245" t="s">
        <v>570</v>
      </c>
      <c r="G33" s="134" t="s">
        <v>335</v>
      </c>
      <c r="H33" s="106">
        <v>101.04</v>
      </c>
      <c r="I33" s="106">
        <v>23.65</v>
      </c>
      <c r="J33" s="106" t="s">
        <v>569</v>
      </c>
      <c r="K33" s="106">
        <v>112.66</v>
      </c>
      <c r="L33" s="106">
        <v>28.58</v>
      </c>
      <c r="M33" s="106">
        <v>2080.88</v>
      </c>
      <c r="N33" s="116">
        <f t="shared" si="0"/>
        <v>111.50039588281868</v>
      </c>
    </row>
    <row r="34" spans="1:15" ht="39.75" customHeight="1">
      <c r="A34" s="214"/>
      <c r="B34" s="216"/>
      <c r="C34" s="254"/>
      <c r="D34" s="246"/>
      <c r="E34" s="245"/>
      <c r="F34" s="245"/>
      <c r="G34" s="134" t="s">
        <v>334</v>
      </c>
      <c r="H34" s="106">
        <v>119.23</v>
      </c>
      <c r="I34" s="106">
        <v>23.65</v>
      </c>
      <c r="J34" s="106" t="s">
        <v>568</v>
      </c>
      <c r="K34" s="106">
        <v>132.94</v>
      </c>
      <c r="L34" s="106">
        <v>28.58</v>
      </c>
      <c r="M34" s="106">
        <v>2455.44</v>
      </c>
      <c r="N34" s="116">
        <f t="shared" si="0"/>
        <v>111.49878386312169</v>
      </c>
    </row>
    <row r="35" spans="1:15" ht="21" customHeight="1">
      <c r="A35" s="214"/>
      <c r="B35" s="215" t="s">
        <v>567</v>
      </c>
      <c r="C35" s="215" t="s">
        <v>106</v>
      </c>
      <c r="D35" s="246">
        <v>17</v>
      </c>
      <c r="E35" s="245" t="s">
        <v>566</v>
      </c>
      <c r="F35" s="245" t="s">
        <v>565</v>
      </c>
      <c r="G35" s="134" t="s">
        <v>335</v>
      </c>
      <c r="H35" s="106">
        <v>81.64</v>
      </c>
      <c r="I35" s="106">
        <v>23.13</v>
      </c>
      <c r="J35" s="106" t="s">
        <v>564</v>
      </c>
      <c r="K35" s="106">
        <v>88.21</v>
      </c>
      <c r="L35" s="106">
        <v>25.76</v>
      </c>
      <c r="M35" s="106">
        <v>1733.29</v>
      </c>
      <c r="N35" s="116">
        <f t="shared" si="0"/>
        <v>108.04752572268495</v>
      </c>
    </row>
    <row r="36" spans="1:15" ht="21" customHeight="1">
      <c r="A36" s="214"/>
      <c r="B36" s="216"/>
      <c r="C36" s="216"/>
      <c r="D36" s="246"/>
      <c r="E36" s="245"/>
      <c r="F36" s="245"/>
      <c r="G36" s="134" t="s">
        <v>334</v>
      </c>
      <c r="H36" s="106">
        <v>96.32</v>
      </c>
      <c r="I36" s="106">
        <v>23.13</v>
      </c>
      <c r="J36" s="106" t="s">
        <v>563</v>
      </c>
      <c r="K36" s="106">
        <v>104.09</v>
      </c>
      <c r="L36" s="106">
        <v>25.76</v>
      </c>
      <c r="M36" s="106">
        <v>2045.28</v>
      </c>
      <c r="N36" s="116">
        <f t="shared" si="0"/>
        <v>108.06686046511629</v>
      </c>
    </row>
    <row r="37" spans="1:15" s="5" customFormat="1" ht="28.5" customHeight="1">
      <c r="A37" s="214"/>
      <c r="B37" s="240" t="s">
        <v>562</v>
      </c>
      <c r="C37" s="242" t="s">
        <v>3</v>
      </c>
      <c r="D37" s="236">
        <v>18</v>
      </c>
      <c r="E37" s="237" t="s">
        <v>561</v>
      </c>
      <c r="F37" s="237" t="s">
        <v>560</v>
      </c>
      <c r="G37" s="124" t="s">
        <v>559</v>
      </c>
      <c r="H37" s="123">
        <v>131.52000000000001</v>
      </c>
      <c r="I37" s="123" t="s">
        <v>557</v>
      </c>
      <c r="J37" s="123" t="s">
        <v>556</v>
      </c>
      <c r="K37" s="121">
        <v>143</v>
      </c>
      <c r="L37" s="122" t="s">
        <v>555</v>
      </c>
      <c r="M37" s="122" t="s">
        <v>554</v>
      </c>
      <c r="N37" s="116">
        <f t="shared" si="0"/>
        <v>108.7287104622871</v>
      </c>
      <c r="O37" s="81"/>
    </row>
    <row r="38" spans="1:15" s="5" customFormat="1" ht="27" customHeight="1">
      <c r="A38" s="214"/>
      <c r="B38" s="241"/>
      <c r="C38" s="243"/>
      <c r="D38" s="236"/>
      <c r="E38" s="237"/>
      <c r="F38" s="237"/>
      <c r="G38" s="124" t="s">
        <v>558</v>
      </c>
      <c r="H38" s="123">
        <v>131.52000000000001</v>
      </c>
      <c r="I38" s="123" t="s">
        <v>557</v>
      </c>
      <c r="J38" s="123" t="s">
        <v>556</v>
      </c>
      <c r="K38" s="121">
        <v>143</v>
      </c>
      <c r="L38" s="122" t="s">
        <v>555</v>
      </c>
      <c r="M38" s="122" t="s">
        <v>554</v>
      </c>
      <c r="N38" s="116">
        <f t="shared" ref="N38:N69" si="1">K38/H38*100</f>
        <v>108.7287104622871</v>
      </c>
      <c r="O38" s="81"/>
    </row>
    <row r="39" spans="1:15" ht="33.75" customHeight="1">
      <c r="A39" s="214"/>
      <c r="B39" s="215" t="s">
        <v>553</v>
      </c>
      <c r="C39" s="215" t="s">
        <v>103</v>
      </c>
      <c r="D39" s="246">
        <v>19</v>
      </c>
      <c r="E39" s="245" t="s">
        <v>363</v>
      </c>
      <c r="F39" s="245" t="s">
        <v>552</v>
      </c>
      <c r="G39" s="134" t="s">
        <v>335</v>
      </c>
      <c r="H39" s="106">
        <v>96.93</v>
      </c>
      <c r="I39" s="106">
        <v>16.34</v>
      </c>
      <c r="J39" s="106" t="s">
        <v>551</v>
      </c>
      <c r="K39" s="106">
        <v>106.63</v>
      </c>
      <c r="L39" s="106">
        <v>18.2</v>
      </c>
      <c r="M39" s="106">
        <v>2214.2199999999998</v>
      </c>
      <c r="N39" s="116">
        <f t="shared" si="1"/>
        <v>110.00722170638603</v>
      </c>
    </row>
    <row r="40" spans="1:15" ht="42" customHeight="1">
      <c r="A40" s="214"/>
      <c r="B40" s="216"/>
      <c r="C40" s="216"/>
      <c r="D40" s="246"/>
      <c r="E40" s="245"/>
      <c r="F40" s="245"/>
      <c r="G40" s="134" t="s">
        <v>334</v>
      </c>
      <c r="H40" s="106">
        <v>114.38</v>
      </c>
      <c r="I40" s="106">
        <v>19.28</v>
      </c>
      <c r="J40" s="106" t="s">
        <v>550</v>
      </c>
      <c r="K40" s="106">
        <v>125.82</v>
      </c>
      <c r="L40" s="106">
        <v>21.48</v>
      </c>
      <c r="M40" s="106">
        <v>1612.78</v>
      </c>
      <c r="N40" s="116">
        <f t="shared" si="1"/>
        <v>110.00174855744011</v>
      </c>
    </row>
    <row r="41" spans="1:15" ht="39.75" customHeight="1">
      <c r="A41" s="214"/>
      <c r="B41" s="215" t="s">
        <v>549</v>
      </c>
      <c r="C41" s="215" t="s">
        <v>103</v>
      </c>
      <c r="D41" s="246">
        <v>20</v>
      </c>
      <c r="E41" s="245" t="s">
        <v>363</v>
      </c>
      <c r="F41" s="245" t="s">
        <v>548</v>
      </c>
      <c r="G41" s="134" t="s">
        <v>335</v>
      </c>
      <c r="H41" s="106">
        <v>66.430000000000007</v>
      </c>
      <c r="I41" s="106">
        <v>14.44</v>
      </c>
      <c r="J41" s="106" t="s">
        <v>547</v>
      </c>
      <c r="K41" s="106">
        <v>69.55</v>
      </c>
      <c r="L41" s="106">
        <v>15.42</v>
      </c>
      <c r="M41" s="106">
        <v>1323.52</v>
      </c>
      <c r="N41" s="116">
        <f t="shared" si="1"/>
        <v>104.69667318982385</v>
      </c>
    </row>
    <row r="42" spans="1:15" ht="37.5" customHeight="1">
      <c r="A42" s="214"/>
      <c r="B42" s="216"/>
      <c r="C42" s="216"/>
      <c r="D42" s="246"/>
      <c r="E42" s="245"/>
      <c r="F42" s="245"/>
      <c r="G42" s="134" t="s">
        <v>334</v>
      </c>
      <c r="H42" s="106">
        <v>78.39</v>
      </c>
      <c r="I42" s="106">
        <v>17.04</v>
      </c>
      <c r="J42" s="106" t="s">
        <v>546</v>
      </c>
      <c r="K42" s="106">
        <v>82.07</v>
      </c>
      <c r="L42" s="106">
        <v>18.2</v>
      </c>
      <c r="M42" s="106">
        <v>1561.75</v>
      </c>
      <c r="N42" s="116">
        <f t="shared" si="1"/>
        <v>104.69447633626736</v>
      </c>
    </row>
    <row r="43" spans="1:15" ht="35.25" customHeight="1">
      <c r="A43" s="214"/>
      <c r="B43" s="215" t="s">
        <v>545</v>
      </c>
      <c r="C43" s="215" t="s">
        <v>103</v>
      </c>
      <c r="D43" s="246">
        <v>21</v>
      </c>
      <c r="E43" s="245" t="s">
        <v>363</v>
      </c>
      <c r="F43" s="245" t="s">
        <v>116</v>
      </c>
      <c r="G43" s="134" t="s">
        <v>335</v>
      </c>
      <c r="H43" s="106">
        <v>68.53</v>
      </c>
      <c r="I43" s="106">
        <v>8.58</v>
      </c>
      <c r="J43" s="106" t="s">
        <v>544</v>
      </c>
      <c r="K43" s="106">
        <v>72.61</v>
      </c>
      <c r="L43" s="106">
        <v>9.1199999999999992</v>
      </c>
      <c r="M43" s="106">
        <v>1433.12</v>
      </c>
      <c r="N43" s="116">
        <f t="shared" si="1"/>
        <v>105.95359696483291</v>
      </c>
    </row>
    <row r="44" spans="1:15" ht="38.25" customHeight="1">
      <c r="A44" s="214"/>
      <c r="B44" s="216"/>
      <c r="C44" s="216"/>
      <c r="D44" s="246"/>
      <c r="E44" s="245"/>
      <c r="F44" s="245"/>
      <c r="G44" s="134" t="s">
        <v>334</v>
      </c>
      <c r="H44" s="106">
        <v>80.86</v>
      </c>
      <c r="I44" s="106">
        <v>10.119999999999999</v>
      </c>
      <c r="J44" s="106" t="s">
        <v>543</v>
      </c>
      <c r="K44" s="106">
        <v>85.68</v>
      </c>
      <c r="L44" s="106">
        <v>10.76</v>
      </c>
      <c r="M44" s="106">
        <v>1691.08</v>
      </c>
      <c r="N44" s="116">
        <f t="shared" si="1"/>
        <v>105.96092010883009</v>
      </c>
    </row>
    <row r="45" spans="1:15" ht="21" customHeight="1">
      <c r="A45" s="214"/>
      <c r="B45" s="215" t="s">
        <v>542</v>
      </c>
      <c r="C45" s="215" t="s">
        <v>106</v>
      </c>
      <c r="D45" s="246">
        <v>22</v>
      </c>
      <c r="E45" s="245" t="s">
        <v>363</v>
      </c>
      <c r="F45" s="245" t="s">
        <v>541</v>
      </c>
      <c r="G45" s="134" t="s">
        <v>335</v>
      </c>
      <c r="H45" s="106">
        <v>76.67</v>
      </c>
      <c r="I45" s="106">
        <v>13.04</v>
      </c>
      <c r="J45" s="106" t="s">
        <v>540</v>
      </c>
      <c r="K45" s="106">
        <v>81.93</v>
      </c>
      <c r="L45" s="106">
        <v>14.53</v>
      </c>
      <c r="M45" s="106">
        <v>1624.08</v>
      </c>
      <c r="N45" s="116">
        <f t="shared" si="1"/>
        <v>106.86057127950959</v>
      </c>
    </row>
    <row r="46" spans="1:15" ht="21" customHeight="1">
      <c r="A46" s="214"/>
      <c r="B46" s="216"/>
      <c r="C46" s="216"/>
      <c r="D46" s="246"/>
      <c r="E46" s="245"/>
      <c r="F46" s="245"/>
      <c r="G46" s="134" t="s">
        <v>334</v>
      </c>
      <c r="H46" s="106">
        <v>90.47</v>
      </c>
      <c r="I46" s="106">
        <v>15.39</v>
      </c>
      <c r="J46" s="106" t="s">
        <v>539</v>
      </c>
      <c r="K46" s="106">
        <v>96.68</v>
      </c>
      <c r="L46" s="106">
        <v>17.14</v>
      </c>
      <c r="M46" s="106">
        <v>1916.41</v>
      </c>
      <c r="N46" s="116">
        <f t="shared" si="1"/>
        <v>106.86415386315906</v>
      </c>
    </row>
    <row r="47" spans="1:15" s="5" customFormat="1" ht="27" customHeight="1">
      <c r="A47" s="214"/>
      <c r="B47" s="240" t="s">
        <v>538</v>
      </c>
      <c r="C47" s="242" t="s">
        <v>3</v>
      </c>
      <c r="D47" s="236">
        <v>23</v>
      </c>
      <c r="E47" s="237" t="s">
        <v>363</v>
      </c>
      <c r="F47" s="237" t="s">
        <v>537</v>
      </c>
      <c r="G47" s="124" t="s">
        <v>335</v>
      </c>
      <c r="H47" s="123">
        <v>95.83</v>
      </c>
      <c r="I47" s="123">
        <v>17.73</v>
      </c>
      <c r="J47" s="123" t="s">
        <v>536</v>
      </c>
      <c r="K47" s="123">
        <v>101.11</v>
      </c>
      <c r="L47" s="123">
        <v>17.73</v>
      </c>
      <c r="M47" s="123">
        <v>1462.72</v>
      </c>
      <c r="N47" s="116">
        <f t="shared" si="1"/>
        <v>105.50975686110822</v>
      </c>
      <c r="O47" s="81"/>
    </row>
    <row r="48" spans="1:15" s="5" customFormat="1" ht="27.75" customHeight="1">
      <c r="A48" s="214"/>
      <c r="B48" s="241"/>
      <c r="C48" s="243"/>
      <c r="D48" s="236"/>
      <c r="E48" s="237"/>
      <c r="F48" s="237"/>
      <c r="G48" s="124" t="s">
        <v>334</v>
      </c>
      <c r="H48" s="123">
        <v>113.08</v>
      </c>
      <c r="I48" s="123">
        <v>20.92</v>
      </c>
      <c r="J48" s="123" t="s">
        <v>535</v>
      </c>
      <c r="K48" s="123">
        <v>119.31</v>
      </c>
      <c r="L48" s="123">
        <v>20.92</v>
      </c>
      <c r="M48" s="123">
        <v>1726.01</v>
      </c>
      <c r="N48" s="116">
        <f t="shared" si="1"/>
        <v>105.5093738945879</v>
      </c>
      <c r="O48" s="81"/>
    </row>
    <row r="49" spans="1:14" s="2" customFormat="1" ht="18" customHeight="1">
      <c r="A49" s="244" t="s">
        <v>534</v>
      </c>
      <c r="B49" s="231" t="s">
        <v>533</v>
      </c>
      <c r="C49" s="231" t="s">
        <v>103</v>
      </c>
      <c r="D49" s="142">
        <v>24</v>
      </c>
      <c r="E49" s="245" t="s">
        <v>532</v>
      </c>
      <c r="F49" s="244" t="s">
        <v>531</v>
      </c>
      <c r="G49" s="127" t="s">
        <v>335</v>
      </c>
      <c r="H49" s="106">
        <v>61.54</v>
      </c>
      <c r="I49" s="106">
        <v>6.79</v>
      </c>
      <c r="J49" s="106" t="s">
        <v>530</v>
      </c>
      <c r="K49" s="106">
        <v>63.46</v>
      </c>
      <c r="L49" s="106">
        <v>7.07</v>
      </c>
      <c r="M49" s="106">
        <v>1409.66</v>
      </c>
      <c r="N49" s="116">
        <f t="shared" si="1"/>
        <v>103.11992200194994</v>
      </c>
    </row>
    <row r="50" spans="1:14" s="2" customFormat="1" ht="18" customHeight="1">
      <c r="A50" s="244"/>
      <c r="B50" s="252"/>
      <c r="C50" s="252"/>
      <c r="D50" s="142"/>
      <c r="E50" s="245"/>
      <c r="F50" s="244"/>
      <c r="G50" s="127" t="s">
        <v>527</v>
      </c>
      <c r="H50" s="106">
        <v>72.62</v>
      </c>
      <c r="I50" s="106">
        <v>8.01</v>
      </c>
      <c r="J50" s="106">
        <v>1615.25</v>
      </c>
      <c r="K50" s="106">
        <v>74.88</v>
      </c>
      <c r="L50" s="106">
        <v>8.34</v>
      </c>
      <c r="M50" s="106">
        <v>1663.4</v>
      </c>
      <c r="N50" s="116">
        <f t="shared" si="1"/>
        <v>103.11209033324151</v>
      </c>
    </row>
    <row r="51" spans="1:14" s="2" customFormat="1" ht="18" customHeight="1">
      <c r="A51" s="244"/>
      <c r="B51" s="252"/>
      <c r="C51" s="252"/>
      <c r="D51" s="142">
        <v>25</v>
      </c>
      <c r="E51" s="245" t="s">
        <v>529</v>
      </c>
      <c r="F51" s="244" t="s">
        <v>528</v>
      </c>
      <c r="G51" s="127" t="s">
        <v>335</v>
      </c>
      <c r="H51" s="106">
        <v>59.23</v>
      </c>
      <c r="I51" s="106">
        <v>6.79</v>
      </c>
      <c r="J51" s="106">
        <v>1257.51</v>
      </c>
      <c r="K51" s="106">
        <v>61.09</v>
      </c>
      <c r="L51" s="106">
        <v>7.07</v>
      </c>
      <c r="M51" s="106">
        <v>1295.3599999999999</v>
      </c>
      <c r="N51" s="116">
        <f t="shared" si="1"/>
        <v>103.14030052338343</v>
      </c>
    </row>
    <row r="52" spans="1:14" s="2" customFormat="1" ht="18" customHeight="1">
      <c r="A52" s="244"/>
      <c r="B52" s="232"/>
      <c r="C52" s="232"/>
      <c r="D52" s="142"/>
      <c r="E52" s="245"/>
      <c r="F52" s="244"/>
      <c r="G52" s="127" t="s">
        <v>527</v>
      </c>
      <c r="H52" s="106">
        <v>69.89</v>
      </c>
      <c r="I52" s="106">
        <v>8.01</v>
      </c>
      <c r="J52" s="106">
        <v>1483.86</v>
      </c>
      <c r="K52" s="106">
        <v>72.09</v>
      </c>
      <c r="L52" s="106">
        <v>8.34</v>
      </c>
      <c r="M52" s="106">
        <v>1528.52</v>
      </c>
      <c r="N52" s="116">
        <f t="shared" si="1"/>
        <v>103.14780369151524</v>
      </c>
    </row>
    <row r="53" spans="1:14" s="2" customFormat="1" ht="18.75">
      <c r="A53" s="142" t="s">
        <v>526</v>
      </c>
      <c r="B53" s="231" t="s">
        <v>525</v>
      </c>
      <c r="C53" s="205" t="s">
        <v>132</v>
      </c>
      <c r="D53" s="246">
        <v>26</v>
      </c>
      <c r="E53" s="245" t="s">
        <v>342</v>
      </c>
      <c r="F53" s="245" t="s">
        <v>524</v>
      </c>
      <c r="G53" s="134" t="s">
        <v>348</v>
      </c>
      <c r="H53" s="106">
        <v>79.52</v>
      </c>
      <c r="I53" s="106">
        <v>17.73</v>
      </c>
      <c r="J53" s="106">
        <v>1601.02</v>
      </c>
      <c r="K53" s="125">
        <v>87.6</v>
      </c>
      <c r="L53" s="106">
        <v>17.73</v>
      </c>
      <c r="M53" s="106">
        <v>1671.46</v>
      </c>
      <c r="N53" s="116">
        <f t="shared" si="1"/>
        <v>110.16096579476861</v>
      </c>
    </row>
    <row r="54" spans="1:14" s="2" customFormat="1" ht="20.25" customHeight="1">
      <c r="A54" s="142"/>
      <c r="B54" s="232"/>
      <c r="C54" s="247"/>
      <c r="D54" s="246"/>
      <c r="E54" s="245"/>
      <c r="F54" s="245"/>
      <c r="G54" s="134" t="s">
        <v>347</v>
      </c>
      <c r="H54" s="106">
        <v>93.83</v>
      </c>
      <c r="I54" s="106">
        <v>20.92</v>
      </c>
      <c r="J54" s="106">
        <v>1889.2</v>
      </c>
      <c r="K54" s="106">
        <v>103.37</v>
      </c>
      <c r="L54" s="106">
        <v>20.92</v>
      </c>
      <c r="M54" s="106">
        <v>1972.32</v>
      </c>
      <c r="N54" s="116">
        <f t="shared" si="1"/>
        <v>110.16732388361932</v>
      </c>
    </row>
    <row r="55" spans="1:14" s="2" customFormat="1" ht="20.25" customHeight="1">
      <c r="A55" s="142"/>
      <c r="B55" s="231" t="s">
        <v>488</v>
      </c>
      <c r="C55" s="247"/>
      <c r="D55" s="246">
        <v>27</v>
      </c>
      <c r="E55" s="245" t="s">
        <v>342</v>
      </c>
      <c r="F55" s="245" t="s">
        <v>523</v>
      </c>
      <c r="G55" s="134" t="s">
        <v>348</v>
      </c>
      <c r="H55" s="106">
        <v>76.459999999999994</v>
      </c>
      <c r="I55" s="106">
        <v>17.73</v>
      </c>
      <c r="J55" s="106">
        <v>1494.97</v>
      </c>
      <c r="K55" s="106">
        <v>85.65</v>
      </c>
      <c r="L55" s="106">
        <v>17.73</v>
      </c>
      <c r="M55" s="106">
        <v>1590.65</v>
      </c>
      <c r="N55" s="116">
        <f t="shared" si="1"/>
        <v>112.01935652628828</v>
      </c>
    </row>
    <row r="56" spans="1:14" s="2" customFormat="1" ht="20.25" customHeight="1">
      <c r="A56" s="142"/>
      <c r="B56" s="232"/>
      <c r="C56" s="247"/>
      <c r="D56" s="246"/>
      <c r="E56" s="245"/>
      <c r="F56" s="245"/>
      <c r="G56" s="134" t="s">
        <v>347</v>
      </c>
      <c r="H56" s="106">
        <v>90.22</v>
      </c>
      <c r="I56" s="106">
        <v>20.92</v>
      </c>
      <c r="J56" s="106">
        <v>1764.06</v>
      </c>
      <c r="K56" s="106">
        <v>101.07</v>
      </c>
      <c r="L56" s="106">
        <v>20.92</v>
      </c>
      <c r="M56" s="106">
        <v>1876.97</v>
      </c>
      <c r="N56" s="116">
        <f t="shared" si="1"/>
        <v>112.02615827976057</v>
      </c>
    </row>
    <row r="57" spans="1:14" s="2" customFormat="1" ht="18.75">
      <c r="A57" s="142"/>
      <c r="B57" s="231" t="s">
        <v>522</v>
      </c>
      <c r="C57" s="247"/>
      <c r="D57" s="246">
        <v>28</v>
      </c>
      <c r="E57" s="245" t="s">
        <v>342</v>
      </c>
      <c r="F57" s="245" t="s">
        <v>521</v>
      </c>
      <c r="G57" s="134" t="s">
        <v>348</v>
      </c>
      <c r="H57" s="106">
        <v>77.989999999999995</v>
      </c>
      <c r="I57" s="106">
        <v>17.73</v>
      </c>
      <c r="J57" s="106">
        <v>1551.27</v>
      </c>
      <c r="K57" s="106">
        <v>85.8</v>
      </c>
      <c r="L57" s="106">
        <v>17.73</v>
      </c>
      <c r="M57" s="106">
        <v>1612.92</v>
      </c>
      <c r="N57" s="116">
        <f t="shared" si="1"/>
        <v>110.01410437235543</v>
      </c>
    </row>
    <row r="58" spans="1:14" s="2" customFormat="1" ht="20.25" customHeight="1">
      <c r="A58" s="142"/>
      <c r="B58" s="232"/>
      <c r="C58" s="247"/>
      <c r="D58" s="246"/>
      <c r="E58" s="245"/>
      <c r="F58" s="245"/>
      <c r="G58" s="134" t="s">
        <v>347</v>
      </c>
      <c r="H58" s="106">
        <v>92.03</v>
      </c>
      <c r="I58" s="106">
        <v>20.92</v>
      </c>
      <c r="J58" s="106">
        <v>1830.5</v>
      </c>
      <c r="K58" s="106">
        <v>101.24</v>
      </c>
      <c r="L58" s="106">
        <v>20.92</v>
      </c>
      <c r="M58" s="106">
        <v>1903.25</v>
      </c>
      <c r="N58" s="116">
        <f t="shared" si="1"/>
        <v>110.00760621536455</v>
      </c>
    </row>
    <row r="59" spans="1:14" s="2" customFormat="1" ht="20.25" customHeight="1">
      <c r="A59" s="142"/>
      <c r="B59" s="231" t="s">
        <v>520</v>
      </c>
      <c r="C59" s="247"/>
      <c r="D59" s="246">
        <v>29</v>
      </c>
      <c r="E59" s="245" t="s">
        <v>342</v>
      </c>
      <c r="F59" s="245" t="s">
        <v>519</v>
      </c>
      <c r="G59" s="134" t="s">
        <v>345</v>
      </c>
      <c r="H59" s="106">
        <v>146.27000000000001</v>
      </c>
      <c r="I59" s="106">
        <v>20.92</v>
      </c>
      <c r="J59" s="106">
        <v>1903.42</v>
      </c>
      <c r="K59" s="106">
        <v>154.88999999999999</v>
      </c>
      <c r="L59" s="106">
        <v>20.92</v>
      </c>
      <c r="M59" s="106">
        <v>1987.73</v>
      </c>
      <c r="N59" s="116">
        <f t="shared" si="1"/>
        <v>105.89321118479522</v>
      </c>
    </row>
    <row r="60" spans="1:14" s="2" customFormat="1" ht="20.25" customHeight="1">
      <c r="A60" s="142"/>
      <c r="B60" s="232"/>
      <c r="C60" s="247"/>
      <c r="D60" s="246"/>
      <c r="E60" s="245"/>
      <c r="F60" s="245"/>
      <c r="G60" s="134" t="s">
        <v>344</v>
      </c>
      <c r="H60" s="106">
        <v>146.27000000000001</v>
      </c>
      <c r="I60" s="106">
        <v>20.92</v>
      </c>
      <c r="J60" s="106">
        <v>1903.42</v>
      </c>
      <c r="K60" s="106">
        <v>154.88999999999999</v>
      </c>
      <c r="L60" s="106">
        <v>2092</v>
      </c>
      <c r="M60" s="106">
        <v>1987.73</v>
      </c>
      <c r="N60" s="116">
        <f t="shared" si="1"/>
        <v>105.89321118479522</v>
      </c>
    </row>
    <row r="61" spans="1:14" s="2" customFormat="1" ht="20.25" customHeight="1">
      <c r="A61" s="142"/>
      <c r="B61" s="231" t="s">
        <v>518</v>
      </c>
      <c r="C61" s="247"/>
      <c r="D61" s="246">
        <v>30</v>
      </c>
      <c r="E61" s="245" t="s">
        <v>342</v>
      </c>
      <c r="F61" s="245" t="s">
        <v>517</v>
      </c>
      <c r="G61" s="134" t="s">
        <v>348</v>
      </c>
      <c r="H61" s="106">
        <v>87.59</v>
      </c>
      <c r="I61" s="106">
        <v>17.73</v>
      </c>
      <c r="J61" s="106">
        <v>1788.51</v>
      </c>
      <c r="K61" s="106">
        <v>95.97</v>
      </c>
      <c r="L61" s="106">
        <v>17.73</v>
      </c>
      <c r="M61" s="106">
        <v>1867.2</v>
      </c>
      <c r="N61" s="116">
        <f t="shared" si="1"/>
        <v>109.56730220344788</v>
      </c>
    </row>
    <row r="62" spans="1:14" s="2" customFormat="1" ht="20.25" customHeight="1">
      <c r="A62" s="142"/>
      <c r="B62" s="232"/>
      <c r="C62" s="247"/>
      <c r="D62" s="246"/>
      <c r="E62" s="245"/>
      <c r="F62" s="245"/>
      <c r="G62" s="134" t="s">
        <v>347</v>
      </c>
      <c r="H62" s="106">
        <v>103.36</v>
      </c>
      <c r="I62" s="106">
        <v>20.92</v>
      </c>
      <c r="J62" s="106">
        <v>2110.44</v>
      </c>
      <c r="K62" s="106">
        <v>113.24</v>
      </c>
      <c r="L62" s="106">
        <v>20.92</v>
      </c>
      <c r="M62" s="106">
        <v>2203.3000000000002</v>
      </c>
      <c r="N62" s="116">
        <f t="shared" si="1"/>
        <v>109.55882352941175</v>
      </c>
    </row>
    <row r="63" spans="1:14" s="2" customFormat="1" ht="20.25" customHeight="1">
      <c r="A63" s="142"/>
      <c r="B63" s="231" t="s">
        <v>516</v>
      </c>
      <c r="C63" s="247"/>
      <c r="D63" s="246">
        <v>31</v>
      </c>
      <c r="E63" s="245" t="s">
        <v>342</v>
      </c>
      <c r="F63" s="245" t="s">
        <v>515</v>
      </c>
      <c r="G63" s="134" t="s">
        <v>348</v>
      </c>
      <c r="H63" s="106">
        <v>98.47</v>
      </c>
      <c r="I63" s="106">
        <v>17.73</v>
      </c>
      <c r="J63" s="106">
        <v>1676.32</v>
      </c>
      <c r="K63" s="106">
        <v>107.85</v>
      </c>
      <c r="L63" s="106">
        <v>17.73</v>
      </c>
      <c r="M63" s="106">
        <v>1760.13</v>
      </c>
      <c r="N63" s="116">
        <f t="shared" si="1"/>
        <v>109.52574388138518</v>
      </c>
    </row>
    <row r="64" spans="1:14" s="2" customFormat="1" ht="20.25" customHeight="1">
      <c r="A64" s="142"/>
      <c r="B64" s="232"/>
      <c r="C64" s="247"/>
      <c r="D64" s="246"/>
      <c r="E64" s="245"/>
      <c r="F64" s="245"/>
      <c r="G64" s="134" t="s">
        <v>347</v>
      </c>
      <c r="H64" s="106">
        <v>116.19</v>
      </c>
      <c r="I64" s="106">
        <v>20.92</v>
      </c>
      <c r="J64" s="106">
        <v>1978.06</v>
      </c>
      <c r="K64" s="106">
        <v>127.26</v>
      </c>
      <c r="L64" s="106">
        <v>20.92</v>
      </c>
      <c r="M64" s="106">
        <v>2076.9499999999998</v>
      </c>
      <c r="N64" s="116">
        <f t="shared" si="1"/>
        <v>109.52749806351667</v>
      </c>
    </row>
    <row r="65" spans="1:15" ht="20.25" customHeight="1">
      <c r="A65" s="142"/>
      <c r="B65" s="231" t="s">
        <v>514</v>
      </c>
      <c r="C65" s="247"/>
      <c r="D65" s="246">
        <v>32</v>
      </c>
      <c r="E65" s="245" t="s">
        <v>342</v>
      </c>
      <c r="F65" s="245" t="s">
        <v>513</v>
      </c>
      <c r="G65" s="134" t="s">
        <v>348</v>
      </c>
      <c r="H65" s="106">
        <v>102.27</v>
      </c>
      <c r="I65" s="106">
        <v>17.73</v>
      </c>
      <c r="J65" s="106">
        <v>1393.74</v>
      </c>
      <c r="K65" s="106">
        <v>111.13</v>
      </c>
      <c r="L65" s="106">
        <v>17.73</v>
      </c>
      <c r="M65" s="106">
        <v>1452.57</v>
      </c>
      <c r="N65" s="116">
        <f t="shared" si="1"/>
        <v>108.66334213356801</v>
      </c>
    </row>
    <row r="66" spans="1:15" ht="20.25" customHeight="1">
      <c r="A66" s="142"/>
      <c r="B66" s="232"/>
      <c r="C66" s="247"/>
      <c r="D66" s="246"/>
      <c r="E66" s="245"/>
      <c r="F66" s="245"/>
      <c r="G66" s="134" t="s">
        <v>347</v>
      </c>
      <c r="H66" s="106">
        <v>120.68</v>
      </c>
      <c r="I66" s="106">
        <v>20.92</v>
      </c>
      <c r="J66" s="106">
        <v>1644.61</v>
      </c>
      <c r="K66" s="106">
        <v>131.13</v>
      </c>
      <c r="L66" s="106">
        <v>20.92</v>
      </c>
      <c r="M66" s="106">
        <v>1714.03</v>
      </c>
      <c r="N66" s="116">
        <f t="shared" si="1"/>
        <v>108.659264169705</v>
      </c>
    </row>
    <row r="67" spans="1:15" ht="20.25" customHeight="1">
      <c r="A67" s="142"/>
      <c r="B67" s="231" t="s">
        <v>512</v>
      </c>
      <c r="C67" s="247"/>
      <c r="D67" s="246">
        <v>33</v>
      </c>
      <c r="E67" s="245" t="s">
        <v>342</v>
      </c>
      <c r="F67" s="245" t="s">
        <v>511</v>
      </c>
      <c r="G67" s="134" t="s">
        <v>348</v>
      </c>
      <c r="H67" s="106">
        <v>71.13</v>
      </c>
      <c r="I67" s="106">
        <v>20.92</v>
      </c>
      <c r="J67" s="106">
        <v>1365.19</v>
      </c>
      <c r="K67" s="106">
        <v>89.45</v>
      </c>
      <c r="L67" s="106">
        <v>20.92</v>
      </c>
      <c r="M67" s="106">
        <v>1365.19</v>
      </c>
      <c r="N67" s="116">
        <f t="shared" si="1"/>
        <v>125.75565865317027</v>
      </c>
    </row>
    <row r="68" spans="1:15" ht="18.75">
      <c r="A68" s="142"/>
      <c r="B68" s="232"/>
      <c r="C68" s="247"/>
      <c r="D68" s="246"/>
      <c r="E68" s="245"/>
      <c r="F68" s="245"/>
      <c r="G68" s="134" t="s">
        <v>347</v>
      </c>
      <c r="H68" s="106">
        <v>71.13</v>
      </c>
      <c r="I68" s="106">
        <v>20.92</v>
      </c>
      <c r="J68" s="106">
        <v>1365.19</v>
      </c>
      <c r="K68" s="106">
        <v>89.45</v>
      </c>
      <c r="L68" s="106">
        <v>20.92</v>
      </c>
      <c r="M68" s="106">
        <v>1365.19</v>
      </c>
      <c r="N68" s="116">
        <f t="shared" si="1"/>
        <v>125.75565865317027</v>
      </c>
    </row>
    <row r="69" spans="1:15" ht="36.75" customHeight="1">
      <c r="A69" s="142"/>
      <c r="B69" s="131" t="s">
        <v>510</v>
      </c>
      <c r="C69" s="247"/>
      <c r="D69" s="137">
        <v>34</v>
      </c>
      <c r="E69" s="134" t="s">
        <v>342</v>
      </c>
      <c r="F69" s="134" t="s">
        <v>167</v>
      </c>
      <c r="G69" s="134" t="s">
        <v>348</v>
      </c>
      <c r="H69" s="106">
        <v>101.16</v>
      </c>
      <c r="I69" s="106">
        <v>17.73</v>
      </c>
      <c r="J69" s="106">
        <v>1334.94</v>
      </c>
      <c r="K69" s="106">
        <v>101.16</v>
      </c>
      <c r="L69" s="106">
        <v>17.73</v>
      </c>
      <c r="M69" s="106">
        <v>1334.94</v>
      </c>
      <c r="N69" s="116">
        <f t="shared" si="1"/>
        <v>100</v>
      </c>
    </row>
    <row r="70" spans="1:15" ht="37.5">
      <c r="A70" s="142"/>
      <c r="B70" s="131" t="s">
        <v>509</v>
      </c>
      <c r="C70" s="206"/>
      <c r="D70" s="137">
        <v>35</v>
      </c>
      <c r="E70" s="134" t="s">
        <v>342</v>
      </c>
      <c r="F70" s="134" t="s">
        <v>508</v>
      </c>
      <c r="G70" s="134" t="s">
        <v>348</v>
      </c>
      <c r="H70" s="106">
        <v>93.43</v>
      </c>
      <c r="I70" s="106">
        <v>17.73</v>
      </c>
      <c r="J70" s="106">
        <v>1342.25</v>
      </c>
      <c r="K70" s="106">
        <v>97.23</v>
      </c>
      <c r="L70" s="106">
        <v>17.73</v>
      </c>
      <c r="M70" s="106">
        <v>1409.5</v>
      </c>
      <c r="N70" s="116">
        <f t="shared" ref="N70:N87" si="2">K70/H70*100</f>
        <v>104.06721609761318</v>
      </c>
    </row>
    <row r="71" spans="1:15" ht="20.25" customHeight="1">
      <c r="A71" s="142"/>
      <c r="B71" s="215" t="s">
        <v>507</v>
      </c>
      <c r="C71" s="205" t="s">
        <v>106</v>
      </c>
      <c r="D71" s="246">
        <v>36</v>
      </c>
      <c r="E71" s="245" t="s">
        <v>500</v>
      </c>
      <c r="F71" s="245" t="s">
        <v>506</v>
      </c>
      <c r="G71" s="134" t="s">
        <v>348</v>
      </c>
      <c r="H71" s="106">
        <v>88.28</v>
      </c>
      <c r="I71" s="106">
        <v>17.77</v>
      </c>
      <c r="J71" s="106">
        <v>1937.05</v>
      </c>
      <c r="K71" s="106">
        <v>94.19</v>
      </c>
      <c r="L71" s="125">
        <v>19.8</v>
      </c>
      <c r="M71" s="106">
        <v>2043.58</v>
      </c>
      <c r="N71" s="116">
        <f t="shared" si="2"/>
        <v>106.69460806524694</v>
      </c>
    </row>
    <row r="72" spans="1:15" ht="20.25" customHeight="1">
      <c r="A72" s="142"/>
      <c r="B72" s="216"/>
      <c r="C72" s="206"/>
      <c r="D72" s="246"/>
      <c r="E72" s="245"/>
      <c r="F72" s="245"/>
      <c r="G72" s="134" t="s">
        <v>347</v>
      </c>
      <c r="H72" s="106">
        <v>104.17</v>
      </c>
      <c r="I72" s="106">
        <v>20.97</v>
      </c>
      <c r="J72" s="106">
        <v>2285.7199999999998</v>
      </c>
      <c r="K72" s="106">
        <v>111.14</v>
      </c>
      <c r="L72" s="106">
        <v>23.36</v>
      </c>
      <c r="M72" s="106">
        <v>2411.42</v>
      </c>
      <c r="N72" s="116">
        <f t="shared" si="2"/>
        <v>106.69098588845156</v>
      </c>
    </row>
    <row r="73" spans="1:15" ht="51.75" customHeight="1">
      <c r="A73" s="142"/>
      <c r="B73" s="215" t="s">
        <v>505</v>
      </c>
      <c r="C73" s="205" t="s">
        <v>106</v>
      </c>
      <c r="D73" s="248">
        <v>37</v>
      </c>
      <c r="E73" s="250" t="s">
        <v>500</v>
      </c>
      <c r="F73" s="250" t="s">
        <v>504</v>
      </c>
      <c r="G73" s="134" t="s">
        <v>348</v>
      </c>
      <c r="H73" s="106">
        <v>51.96</v>
      </c>
      <c r="I73" s="106">
        <v>17.77</v>
      </c>
      <c r="J73" s="106">
        <v>1110.1099999999999</v>
      </c>
      <c r="K73" s="106">
        <v>56.04</v>
      </c>
      <c r="L73" s="125">
        <v>19.8</v>
      </c>
      <c r="M73" s="106">
        <v>1176.72</v>
      </c>
      <c r="N73" s="116">
        <f t="shared" si="2"/>
        <v>107.85219399538106</v>
      </c>
    </row>
    <row r="74" spans="1:15" s="135" customFormat="1" ht="20.25" customHeight="1">
      <c r="A74" s="142"/>
      <c r="B74" s="216"/>
      <c r="C74" s="206"/>
      <c r="D74" s="249"/>
      <c r="E74" s="251"/>
      <c r="F74" s="251"/>
      <c r="G74" s="134" t="s">
        <v>347</v>
      </c>
      <c r="H74" s="106">
        <v>61.31</v>
      </c>
      <c r="I74" s="106">
        <v>20.97</v>
      </c>
      <c r="J74" s="106">
        <v>1309.93</v>
      </c>
      <c r="K74" s="106">
        <v>66.13</v>
      </c>
      <c r="L74" s="106">
        <v>23.36</v>
      </c>
      <c r="M74" s="106">
        <v>1388.53</v>
      </c>
      <c r="N74" s="116">
        <f t="shared" si="2"/>
        <v>107.86168651117272</v>
      </c>
      <c r="O74" s="136"/>
    </row>
    <row r="75" spans="1:15" ht="30.75" customHeight="1">
      <c r="A75" s="142"/>
      <c r="B75" s="205" t="s">
        <v>503</v>
      </c>
      <c r="C75" s="205" t="s">
        <v>17</v>
      </c>
      <c r="D75" s="246">
        <v>38</v>
      </c>
      <c r="E75" s="245" t="s">
        <v>500</v>
      </c>
      <c r="F75" s="245" t="s">
        <v>502</v>
      </c>
      <c r="G75" s="134" t="s">
        <v>348</v>
      </c>
      <c r="H75" s="125">
        <v>65.2</v>
      </c>
      <c r="I75" s="106">
        <v>17.77</v>
      </c>
      <c r="J75" s="106">
        <v>1179.93</v>
      </c>
      <c r="K75" s="106">
        <v>84.76</v>
      </c>
      <c r="L75" s="125">
        <v>19.8</v>
      </c>
      <c r="M75" s="106">
        <v>1592.91</v>
      </c>
      <c r="N75" s="116">
        <f t="shared" si="2"/>
        <v>130</v>
      </c>
    </row>
    <row r="76" spans="1:15" ht="30" customHeight="1">
      <c r="A76" s="142"/>
      <c r="B76" s="206"/>
      <c r="C76" s="206"/>
      <c r="D76" s="246"/>
      <c r="E76" s="245"/>
      <c r="F76" s="245"/>
      <c r="G76" s="134" t="s">
        <v>347</v>
      </c>
      <c r="H76" s="106">
        <v>76.94</v>
      </c>
      <c r="I76" s="106">
        <v>20.97</v>
      </c>
      <c r="J76" s="106">
        <v>1392.32</v>
      </c>
      <c r="K76" s="106">
        <v>100.02</v>
      </c>
      <c r="L76" s="106">
        <v>23.36</v>
      </c>
      <c r="M76" s="106">
        <v>1879.63</v>
      </c>
      <c r="N76" s="116">
        <f t="shared" si="2"/>
        <v>129.99740057187418</v>
      </c>
    </row>
    <row r="77" spans="1:15" ht="30" customHeight="1">
      <c r="A77" s="142"/>
      <c r="B77" s="205" t="s">
        <v>501</v>
      </c>
      <c r="C77" s="205" t="s">
        <v>17</v>
      </c>
      <c r="D77" s="248">
        <v>39</v>
      </c>
      <c r="E77" s="250" t="s">
        <v>500</v>
      </c>
      <c r="F77" s="250" t="s">
        <v>499</v>
      </c>
      <c r="G77" s="134" t="s">
        <v>348</v>
      </c>
      <c r="H77" s="106">
        <v>79.28</v>
      </c>
      <c r="I77" s="106">
        <v>17.77</v>
      </c>
      <c r="J77" s="106">
        <v>1179.93</v>
      </c>
      <c r="K77" s="106">
        <v>85.84</v>
      </c>
      <c r="L77" s="125">
        <v>19.8</v>
      </c>
      <c r="M77" s="106">
        <v>1267.68</v>
      </c>
      <c r="N77" s="116">
        <f t="shared" si="2"/>
        <v>108.2744702320888</v>
      </c>
    </row>
    <row r="78" spans="1:15" ht="30" customHeight="1">
      <c r="A78" s="142"/>
      <c r="B78" s="206"/>
      <c r="C78" s="206"/>
      <c r="D78" s="249"/>
      <c r="E78" s="251"/>
      <c r="F78" s="251"/>
      <c r="G78" s="134" t="s">
        <v>347</v>
      </c>
      <c r="H78" s="106">
        <v>93.55</v>
      </c>
      <c r="I78" s="106">
        <v>20.97</v>
      </c>
      <c r="J78" s="106">
        <v>1392.32</v>
      </c>
      <c r="K78" s="106">
        <v>101.29</v>
      </c>
      <c r="L78" s="106">
        <v>23.36</v>
      </c>
      <c r="M78" s="106">
        <v>1495.86</v>
      </c>
      <c r="N78" s="116">
        <f t="shared" si="2"/>
        <v>108.27365045430253</v>
      </c>
    </row>
    <row r="79" spans="1:15" ht="18.75">
      <c r="A79" s="142"/>
      <c r="B79" s="205" t="s">
        <v>498</v>
      </c>
      <c r="C79" s="205" t="s">
        <v>7</v>
      </c>
      <c r="D79" s="246">
        <v>40</v>
      </c>
      <c r="E79" s="245" t="s">
        <v>497</v>
      </c>
      <c r="F79" s="245" t="s">
        <v>496</v>
      </c>
      <c r="G79" s="134" t="s">
        <v>348</v>
      </c>
      <c r="H79" s="106">
        <v>60.37</v>
      </c>
      <c r="I79" s="106">
        <v>14.67</v>
      </c>
      <c r="J79" s="106">
        <v>1258.8800000000001</v>
      </c>
      <c r="K79" s="106">
        <v>65.28</v>
      </c>
      <c r="L79" s="106">
        <v>15.24</v>
      </c>
      <c r="M79" s="106">
        <v>1378.47</v>
      </c>
      <c r="N79" s="116">
        <f t="shared" si="2"/>
        <v>108.13317873115787</v>
      </c>
    </row>
    <row r="80" spans="1:15" ht="18.75">
      <c r="A80" s="142"/>
      <c r="B80" s="206"/>
      <c r="C80" s="206"/>
      <c r="D80" s="246"/>
      <c r="E80" s="245"/>
      <c r="F80" s="245"/>
      <c r="G80" s="134" t="s">
        <v>347</v>
      </c>
      <c r="H80" s="106">
        <v>60.37</v>
      </c>
      <c r="I80" s="106">
        <v>14.67</v>
      </c>
      <c r="J80" s="106">
        <v>1258.8800000000001</v>
      </c>
      <c r="K80" s="106">
        <v>65.28</v>
      </c>
      <c r="L80" s="106">
        <v>15.24</v>
      </c>
      <c r="M80" s="106">
        <v>1378.47</v>
      </c>
      <c r="N80" s="116">
        <f t="shared" si="2"/>
        <v>108.13317873115787</v>
      </c>
    </row>
    <row r="81" spans="1:14" s="2" customFormat="1" ht="20.25" customHeight="1">
      <c r="A81" s="142"/>
      <c r="B81" s="231" t="s">
        <v>495</v>
      </c>
      <c r="C81" s="205" t="s">
        <v>132</v>
      </c>
      <c r="D81" s="246">
        <v>41</v>
      </c>
      <c r="E81" s="245" t="s">
        <v>342</v>
      </c>
      <c r="F81" s="245" t="s">
        <v>494</v>
      </c>
      <c r="G81" s="134" t="s">
        <v>348</v>
      </c>
      <c r="H81" s="106">
        <v>110.45</v>
      </c>
      <c r="I81" s="106">
        <v>17.73</v>
      </c>
      <c r="J81" s="106">
        <v>1512.48</v>
      </c>
      <c r="K81" s="106">
        <v>119.5</v>
      </c>
      <c r="L81" s="106">
        <v>17.73</v>
      </c>
      <c r="M81" s="106">
        <v>1572.98</v>
      </c>
      <c r="N81" s="116">
        <f t="shared" si="2"/>
        <v>108.19375282933454</v>
      </c>
    </row>
    <row r="82" spans="1:14" s="2" customFormat="1" ht="20.25" customHeight="1">
      <c r="A82" s="142"/>
      <c r="B82" s="232"/>
      <c r="C82" s="206"/>
      <c r="D82" s="246"/>
      <c r="E82" s="245"/>
      <c r="F82" s="245"/>
      <c r="G82" s="134" t="s">
        <v>347</v>
      </c>
      <c r="H82" s="106">
        <v>130.33000000000001</v>
      </c>
      <c r="I82" s="106">
        <v>20.92</v>
      </c>
      <c r="J82" s="106">
        <v>1784.73</v>
      </c>
      <c r="K82" s="106">
        <v>141.01</v>
      </c>
      <c r="L82" s="106">
        <v>20.92</v>
      </c>
      <c r="M82" s="106">
        <v>1856.12</v>
      </c>
      <c r="N82" s="116">
        <f t="shared" si="2"/>
        <v>108.19458298166191</v>
      </c>
    </row>
    <row r="83" spans="1:14" s="2" customFormat="1" ht="20.25" customHeight="1">
      <c r="A83" s="142"/>
      <c r="B83" s="205" t="s">
        <v>493</v>
      </c>
      <c r="C83" s="205" t="s">
        <v>126</v>
      </c>
      <c r="D83" s="246">
        <v>42</v>
      </c>
      <c r="E83" s="245" t="s">
        <v>342</v>
      </c>
      <c r="F83" s="245" t="s">
        <v>492</v>
      </c>
      <c r="G83" s="134" t="s">
        <v>481</v>
      </c>
      <c r="H83" s="106">
        <v>125.03</v>
      </c>
      <c r="I83" s="106">
        <v>17.89</v>
      </c>
      <c r="J83" s="106">
        <v>1785.69</v>
      </c>
      <c r="K83" s="106">
        <v>137.71</v>
      </c>
      <c r="L83" s="106">
        <v>20.92</v>
      </c>
      <c r="M83" s="106">
        <v>1892.83</v>
      </c>
      <c r="N83" s="116">
        <f t="shared" si="2"/>
        <v>110.14156602415422</v>
      </c>
    </row>
    <row r="84" spans="1:14" s="2" customFormat="1" ht="20.25" customHeight="1">
      <c r="A84" s="142"/>
      <c r="B84" s="247"/>
      <c r="C84" s="206"/>
      <c r="D84" s="246"/>
      <c r="E84" s="245"/>
      <c r="F84" s="245"/>
      <c r="G84" s="134" t="s">
        <v>344</v>
      </c>
      <c r="H84" s="106">
        <v>125.03</v>
      </c>
      <c r="I84" s="106">
        <v>17.89</v>
      </c>
      <c r="J84" s="106">
        <v>1785.69</v>
      </c>
      <c r="K84" s="106">
        <v>137.71</v>
      </c>
      <c r="L84" s="106">
        <v>20.92</v>
      </c>
      <c r="M84" s="106">
        <v>1892.83</v>
      </c>
      <c r="N84" s="116">
        <f t="shared" si="2"/>
        <v>110.14156602415422</v>
      </c>
    </row>
    <row r="85" spans="1:14" s="2" customFormat="1" ht="20.25" customHeight="1">
      <c r="A85" s="142"/>
      <c r="B85" s="247"/>
      <c r="C85" s="205" t="s">
        <v>126</v>
      </c>
      <c r="D85" s="246">
        <v>43</v>
      </c>
      <c r="E85" s="245" t="s">
        <v>342</v>
      </c>
      <c r="F85" s="245" t="s">
        <v>491</v>
      </c>
      <c r="G85" s="134" t="s">
        <v>481</v>
      </c>
      <c r="H85" s="106">
        <v>103.29</v>
      </c>
      <c r="I85" s="106">
        <v>17.89</v>
      </c>
      <c r="J85" s="106">
        <v>1707.91</v>
      </c>
      <c r="K85" s="125">
        <v>114.7</v>
      </c>
      <c r="L85" s="106">
        <v>20.92</v>
      </c>
      <c r="M85" s="106">
        <v>1810.38</v>
      </c>
      <c r="N85" s="116">
        <f t="shared" si="2"/>
        <v>111.0465679155775</v>
      </c>
    </row>
    <row r="86" spans="1:14" s="2" customFormat="1" ht="20.25" customHeight="1">
      <c r="A86" s="142"/>
      <c r="B86" s="206"/>
      <c r="C86" s="206"/>
      <c r="D86" s="246"/>
      <c r="E86" s="245"/>
      <c r="F86" s="245"/>
      <c r="G86" s="134" t="s">
        <v>344</v>
      </c>
      <c r="H86" s="106">
        <v>103.29</v>
      </c>
      <c r="I86" s="106">
        <v>17.89</v>
      </c>
      <c r="J86" s="106">
        <v>1707.91</v>
      </c>
      <c r="K86" s="125">
        <v>114.7</v>
      </c>
      <c r="L86" s="106">
        <v>20.92</v>
      </c>
      <c r="M86" s="106">
        <v>1810.38</v>
      </c>
      <c r="N86" s="116">
        <f t="shared" si="2"/>
        <v>111.0465679155775</v>
      </c>
    </row>
    <row r="87" spans="1:14" s="2" customFormat="1" ht="20.25" customHeight="1">
      <c r="A87" s="142"/>
      <c r="B87" s="231" t="s">
        <v>490</v>
      </c>
      <c r="C87" s="205" t="s">
        <v>132</v>
      </c>
      <c r="D87" s="246">
        <v>44</v>
      </c>
      <c r="E87" s="245" t="s">
        <v>342</v>
      </c>
      <c r="F87" s="245" t="s">
        <v>489</v>
      </c>
      <c r="G87" s="134" t="s">
        <v>348</v>
      </c>
      <c r="H87" s="106">
        <v>109.7</v>
      </c>
      <c r="I87" s="106">
        <v>17.73</v>
      </c>
      <c r="J87" s="106">
        <v>1364.61</v>
      </c>
      <c r="K87" s="125">
        <v>123.5</v>
      </c>
      <c r="L87" s="106">
        <v>17.73</v>
      </c>
      <c r="M87" s="125">
        <v>1569.3</v>
      </c>
      <c r="N87" s="116">
        <f t="shared" si="2"/>
        <v>112.57976298997265</v>
      </c>
    </row>
    <row r="88" spans="1:14" s="2" customFormat="1" ht="20.25" customHeight="1">
      <c r="A88" s="142"/>
      <c r="B88" s="232"/>
      <c r="C88" s="206"/>
      <c r="D88" s="246"/>
      <c r="E88" s="245"/>
      <c r="F88" s="245"/>
      <c r="G88" s="134" t="s">
        <v>347</v>
      </c>
      <c r="H88" s="106"/>
      <c r="I88" s="106"/>
      <c r="J88" s="106"/>
      <c r="K88" s="106"/>
      <c r="L88" s="106"/>
      <c r="M88" s="106"/>
      <c r="N88" s="116"/>
    </row>
    <row r="89" spans="1:14" s="2" customFormat="1" ht="20.25" customHeight="1">
      <c r="A89" s="142"/>
      <c r="B89" s="231" t="s">
        <v>488</v>
      </c>
      <c r="C89" s="205" t="s">
        <v>132</v>
      </c>
      <c r="D89" s="142">
        <v>45</v>
      </c>
      <c r="E89" s="244" t="s">
        <v>342</v>
      </c>
      <c r="F89" s="245" t="s">
        <v>487</v>
      </c>
      <c r="G89" s="127" t="s">
        <v>348</v>
      </c>
      <c r="H89" s="106">
        <v>151.56</v>
      </c>
      <c r="I89" s="106">
        <v>17.690000000000001</v>
      </c>
      <c r="J89" s="106">
        <v>2124.9499999999998</v>
      </c>
      <c r="K89" s="125">
        <v>157.02000000000001</v>
      </c>
      <c r="L89" s="106">
        <v>18.559999999999999</v>
      </c>
      <c r="M89" s="106">
        <v>2197.84</v>
      </c>
      <c r="N89" s="116">
        <f t="shared" ref="N89:N120" si="3">K89/H89*100</f>
        <v>103.60253365003959</v>
      </c>
    </row>
    <row r="90" spans="1:14" s="2" customFormat="1" ht="20.25" customHeight="1">
      <c r="A90" s="142"/>
      <c r="B90" s="232"/>
      <c r="C90" s="206"/>
      <c r="D90" s="142"/>
      <c r="E90" s="244"/>
      <c r="F90" s="245"/>
      <c r="G90" s="127" t="s">
        <v>347</v>
      </c>
      <c r="H90" s="106">
        <v>178.84</v>
      </c>
      <c r="I90" s="106">
        <v>20.87</v>
      </c>
      <c r="J90" s="106">
        <v>2507.44</v>
      </c>
      <c r="K90" s="125">
        <v>185.28</v>
      </c>
      <c r="L90" s="106">
        <v>21.9</v>
      </c>
      <c r="M90" s="106">
        <v>2593.4499999999998</v>
      </c>
      <c r="N90" s="116">
        <f t="shared" si="3"/>
        <v>103.60098411988371</v>
      </c>
    </row>
    <row r="91" spans="1:14" s="2" customFormat="1" ht="20.25" customHeight="1">
      <c r="A91" s="142"/>
      <c r="B91" s="215" t="s">
        <v>486</v>
      </c>
      <c r="C91" s="205" t="s">
        <v>106</v>
      </c>
      <c r="D91" s="246">
        <v>46</v>
      </c>
      <c r="E91" s="245" t="s">
        <v>485</v>
      </c>
      <c r="F91" s="245" t="s">
        <v>484</v>
      </c>
      <c r="G91" s="134" t="s">
        <v>348</v>
      </c>
      <c r="H91" s="106">
        <v>65.73</v>
      </c>
      <c r="I91" s="106">
        <v>9.94</v>
      </c>
      <c r="J91" s="106">
        <v>1242.51</v>
      </c>
      <c r="K91" s="125">
        <v>72.44</v>
      </c>
      <c r="L91" s="125">
        <v>11.07</v>
      </c>
      <c r="M91" s="125">
        <v>1366.76</v>
      </c>
      <c r="N91" s="116">
        <f t="shared" si="3"/>
        <v>110.20842841929104</v>
      </c>
    </row>
    <row r="92" spans="1:14" s="2" customFormat="1" ht="20.25" customHeight="1">
      <c r="A92" s="142"/>
      <c r="B92" s="216"/>
      <c r="C92" s="206"/>
      <c r="D92" s="246"/>
      <c r="E92" s="245"/>
      <c r="F92" s="245"/>
      <c r="G92" s="134" t="s">
        <v>347</v>
      </c>
      <c r="H92" s="106">
        <v>77.56</v>
      </c>
      <c r="I92" s="106">
        <v>11.73</v>
      </c>
      <c r="J92" s="106">
        <v>1466.16</v>
      </c>
      <c r="K92" s="125">
        <v>85.48</v>
      </c>
      <c r="L92" s="125">
        <v>13.06</v>
      </c>
      <c r="M92" s="125">
        <v>1612.78</v>
      </c>
      <c r="N92" s="116">
        <f t="shared" si="3"/>
        <v>110.21144920061887</v>
      </c>
    </row>
    <row r="93" spans="1:14" s="2" customFormat="1" ht="20.25" customHeight="1">
      <c r="A93" s="142"/>
      <c r="B93" s="231" t="s">
        <v>483</v>
      </c>
      <c r="C93" s="205" t="s">
        <v>132</v>
      </c>
      <c r="D93" s="246">
        <v>47</v>
      </c>
      <c r="E93" s="245" t="s">
        <v>342</v>
      </c>
      <c r="F93" s="245" t="s">
        <v>482</v>
      </c>
      <c r="G93" s="134" t="s">
        <v>481</v>
      </c>
      <c r="H93" s="106">
        <v>71.13</v>
      </c>
      <c r="I93" s="106">
        <v>20.92</v>
      </c>
      <c r="J93" s="106">
        <v>1365.19</v>
      </c>
      <c r="K93" s="125">
        <v>89</v>
      </c>
      <c r="L93" s="106">
        <v>20.92</v>
      </c>
      <c r="M93" s="106">
        <v>1401.79</v>
      </c>
      <c r="N93" s="116">
        <f t="shared" si="3"/>
        <v>125.12301419935329</v>
      </c>
    </row>
    <row r="94" spans="1:14" s="2" customFormat="1" ht="20.25" customHeight="1">
      <c r="A94" s="142"/>
      <c r="B94" s="232"/>
      <c r="C94" s="206"/>
      <c r="D94" s="246"/>
      <c r="E94" s="245"/>
      <c r="F94" s="245"/>
      <c r="G94" s="134" t="s">
        <v>344</v>
      </c>
      <c r="H94" s="106">
        <v>71.13</v>
      </c>
      <c r="I94" s="106">
        <v>20.92</v>
      </c>
      <c r="J94" s="106">
        <v>1365.19</v>
      </c>
      <c r="K94" s="125">
        <v>89</v>
      </c>
      <c r="L94" s="106">
        <v>20.92</v>
      </c>
      <c r="M94" s="106">
        <v>1401.79</v>
      </c>
      <c r="N94" s="116">
        <f t="shared" si="3"/>
        <v>125.12301419935329</v>
      </c>
    </row>
    <row r="95" spans="1:14" s="2" customFormat="1" ht="20.25" customHeight="1">
      <c r="A95" s="142"/>
      <c r="B95" s="231" t="s">
        <v>480</v>
      </c>
      <c r="C95" s="205" t="s">
        <v>132</v>
      </c>
      <c r="D95" s="246">
        <v>48</v>
      </c>
      <c r="E95" s="245" t="s">
        <v>342</v>
      </c>
      <c r="F95" s="245" t="s">
        <v>137</v>
      </c>
      <c r="G95" s="134" t="s">
        <v>345</v>
      </c>
      <c r="H95" s="106">
        <v>111.67</v>
      </c>
      <c r="I95" s="106">
        <v>20.92</v>
      </c>
      <c r="J95" s="125">
        <v>1436.1</v>
      </c>
      <c r="K95" s="106">
        <v>121.06</v>
      </c>
      <c r="L95" s="106">
        <v>20.92</v>
      </c>
      <c r="M95" s="106">
        <v>1533.53</v>
      </c>
      <c r="N95" s="116">
        <f t="shared" si="3"/>
        <v>108.40870421778455</v>
      </c>
    </row>
    <row r="96" spans="1:14" s="2" customFormat="1" ht="20.25" customHeight="1">
      <c r="A96" s="142"/>
      <c r="B96" s="232"/>
      <c r="C96" s="206"/>
      <c r="D96" s="246"/>
      <c r="E96" s="245"/>
      <c r="F96" s="245"/>
      <c r="G96" s="134" t="s">
        <v>344</v>
      </c>
      <c r="H96" s="106">
        <v>111.67</v>
      </c>
      <c r="I96" s="106">
        <v>20.92</v>
      </c>
      <c r="J96" s="125">
        <v>1436.1</v>
      </c>
      <c r="K96" s="106">
        <v>121.06</v>
      </c>
      <c r="L96" s="106">
        <v>20.92</v>
      </c>
      <c r="M96" s="106">
        <v>1533.53</v>
      </c>
      <c r="N96" s="116">
        <f t="shared" si="3"/>
        <v>108.40870421778455</v>
      </c>
    </row>
    <row r="97" spans="1:15" ht="113.25" customHeight="1">
      <c r="A97" s="200" t="s">
        <v>479</v>
      </c>
      <c r="B97" s="128" t="s">
        <v>365</v>
      </c>
      <c r="C97" s="128" t="s">
        <v>17</v>
      </c>
      <c r="D97" s="128">
        <v>49</v>
      </c>
      <c r="E97" s="131" t="s">
        <v>342</v>
      </c>
      <c r="F97" s="127" t="s">
        <v>478</v>
      </c>
      <c r="G97" s="130" t="s">
        <v>477</v>
      </c>
      <c r="H97" s="106">
        <v>113.92</v>
      </c>
      <c r="I97" s="106">
        <v>17.73</v>
      </c>
      <c r="J97" s="106">
        <v>1754.09</v>
      </c>
      <c r="K97" s="106">
        <v>131.01</v>
      </c>
      <c r="L97" s="106">
        <v>17.73</v>
      </c>
      <c r="M97" s="106">
        <v>1890.92</v>
      </c>
      <c r="N97" s="116">
        <f t="shared" si="3"/>
        <v>115.00175561797752</v>
      </c>
    </row>
    <row r="98" spans="1:15" ht="38.25" customHeight="1">
      <c r="A98" s="200"/>
      <c r="B98" s="128" t="s">
        <v>365</v>
      </c>
      <c r="C98" s="128" t="s">
        <v>17</v>
      </c>
      <c r="D98" s="128">
        <v>50</v>
      </c>
      <c r="E98" s="131" t="s">
        <v>342</v>
      </c>
      <c r="F98" s="127" t="s">
        <v>476</v>
      </c>
      <c r="G98" s="130" t="s">
        <v>348</v>
      </c>
      <c r="H98" s="106">
        <v>121.69</v>
      </c>
      <c r="I98" s="106">
        <v>15.04</v>
      </c>
      <c r="J98" s="106">
        <v>1754.09</v>
      </c>
      <c r="K98" s="106">
        <v>138.71</v>
      </c>
      <c r="L98" s="106">
        <v>16.75</v>
      </c>
      <c r="M98" s="106">
        <v>1890.92</v>
      </c>
      <c r="N98" s="116">
        <f t="shared" si="3"/>
        <v>113.98635878050784</v>
      </c>
      <c r="O98" s="129"/>
    </row>
    <row r="99" spans="1:15" ht="52.5" customHeight="1">
      <c r="A99" s="200"/>
      <c r="B99" s="128" t="s">
        <v>365</v>
      </c>
      <c r="C99" s="128" t="s">
        <v>17</v>
      </c>
      <c r="D99" s="128">
        <v>51</v>
      </c>
      <c r="E99" s="131" t="s">
        <v>342</v>
      </c>
      <c r="F99" s="127" t="s">
        <v>475</v>
      </c>
      <c r="G99" s="130" t="s">
        <v>348</v>
      </c>
      <c r="H99" s="106">
        <v>119.41</v>
      </c>
      <c r="I99" s="106">
        <v>17.73</v>
      </c>
      <c r="J99" s="106">
        <v>2044.07</v>
      </c>
      <c r="K99" s="106">
        <v>137.32</v>
      </c>
      <c r="L99" s="106">
        <v>17.73</v>
      </c>
      <c r="M99" s="106">
        <v>2171.42</v>
      </c>
      <c r="N99" s="116">
        <f t="shared" si="3"/>
        <v>114.99874382380035</v>
      </c>
    </row>
    <row r="100" spans="1:15" ht="24.75" customHeight="1">
      <c r="A100" s="200"/>
      <c r="B100" s="128" t="s">
        <v>365</v>
      </c>
      <c r="C100" s="205" t="s">
        <v>17</v>
      </c>
      <c r="D100" s="142">
        <v>52</v>
      </c>
      <c r="E100" s="244" t="s">
        <v>342</v>
      </c>
      <c r="F100" s="245" t="s">
        <v>474</v>
      </c>
      <c r="G100" s="126" t="s">
        <v>348</v>
      </c>
      <c r="H100" s="106">
        <v>114.83</v>
      </c>
      <c r="I100" s="106">
        <v>17.73</v>
      </c>
      <c r="J100" s="106">
        <v>1954.41</v>
      </c>
      <c r="K100" s="106">
        <v>126.59</v>
      </c>
      <c r="L100" s="106">
        <v>17.73</v>
      </c>
      <c r="M100" s="106">
        <v>2081.44</v>
      </c>
      <c r="N100" s="116">
        <f t="shared" si="3"/>
        <v>110.24122616041106</v>
      </c>
    </row>
    <row r="101" spans="1:15" ht="24.75" customHeight="1">
      <c r="A101" s="200"/>
      <c r="B101" s="13"/>
      <c r="C101" s="206"/>
      <c r="D101" s="142"/>
      <c r="E101" s="244"/>
      <c r="F101" s="245"/>
      <c r="G101" s="126" t="s">
        <v>347</v>
      </c>
      <c r="H101" s="125">
        <v>135.5</v>
      </c>
      <c r="I101" s="106">
        <v>20.98</v>
      </c>
      <c r="J101" s="125">
        <v>2306.1999999999998</v>
      </c>
      <c r="K101" s="106">
        <v>149.38</v>
      </c>
      <c r="L101" s="106">
        <v>20.92</v>
      </c>
      <c r="M101" s="106">
        <v>2456.1</v>
      </c>
      <c r="N101" s="116">
        <f t="shared" si="3"/>
        <v>110.24354243542436</v>
      </c>
      <c r="O101" s="132"/>
    </row>
    <row r="102" spans="1:15" ht="24.75" customHeight="1">
      <c r="A102" s="200"/>
      <c r="B102" s="205" t="s">
        <v>365</v>
      </c>
      <c r="C102" s="205" t="s">
        <v>17</v>
      </c>
      <c r="D102" s="142">
        <v>53</v>
      </c>
      <c r="E102" s="244" t="s">
        <v>342</v>
      </c>
      <c r="F102" s="245" t="s">
        <v>473</v>
      </c>
      <c r="G102" s="126" t="s">
        <v>348</v>
      </c>
      <c r="H102" s="106">
        <v>66.62</v>
      </c>
      <c r="I102" s="106">
        <v>17.73</v>
      </c>
      <c r="J102" s="106">
        <v>1283.1600000000001</v>
      </c>
      <c r="K102" s="106">
        <v>77.150000000000006</v>
      </c>
      <c r="L102" s="106">
        <v>17.73</v>
      </c>
      <c r="M102" s="106">
        <v>1411.47</v>
      </c>
      <c r="N102" s="116">
        <f t="shared" si="3"/>
        <v>115.80606424497148</v>
      </c>
    </row>
    <row r="103" spans="1:15" ht="24.75" customHeight="1">
      <c r="A103" s="200"/>
      <c r="B103" s="206"/>
      <c r="C103" s="206"/>
      <c r="D103" s="142"/>
      <c r="E103" s="244"/>
      <c r="F103" s="245"/>
      <c r="G103" s="126" t="s">
        <v>347</v>
      </c>
      <c r="H103" s="106">
        <v>78.61</v>
      </c>
      <c r="I103" s="106">
        <v>20.92</v>
      </c>
      <c r="J103" s="106">
        <v>1514.13</v>
      </c>
      <c r="K103" s="106">
        <v>91.04</v>
      </c>
      <c r="L103" s="106">
        <v>20.92</v>
      </c>
      <c r="M103" s="106">
        <v>1665.54</v>
      </c>
      <c r="N103" s="116">
        <f t="shared" si="3"/>
        <v>115.81223762880042</v>
      </c>
    </row>
    <row r="104" spans="1:15" ht="24.75" customHeight="1">
      <c r="A104" s="200"/>
      <c r="B104" s="205" t="s">
        <v>365</v>
      </c>
      <c r="C104" s="205" t="s">
        <v>17</v>
      </c>
      <c r="D104" s="154">
        <v>54</v>
      </c>
      <c r="E104" s="244" t="s">
        <v>342</v>
      </c>
      <c r="F104" s="245" t="s">
        <v>472</v>
      </c>
      <c r="G104" s="126" t="s">
        <v>348</v>
      </c>
      <c r="H104" s="106">
        <v>88.86</v>
      </c>
      <c r="I104" s="106">
        <v>17.73</v>
      </c>
      <c r="J104" s="106">
        <v>1996.83</v>
      </c>
      <c r="K104" s="106">
        <v>98.85</v>
      </c>
      <c r="L104" s="106">
        <v>17.73</v>
      </c>
      <c r="M104" s="106">
        <v>2116.64</v>
      </c>
      <c r="N104" s="116">
        <f t="shared" si="3"/>
        <v>111.24240378122889</v>
      </c>
    </row>
    <row r="105" spans="1:15" ht="24.75" customHeight="1">
      <c r="A105" s="200"/>
      <c r="B105" s="206"/>
      <c r="C105" s="206"/>
      <c r="D105" s="154"/>
      <c r="E105" s="244"/>
      <c r="F105" s="245"/>
      <c r="G105" s="126" t="s">
        <v>347</v>
      </c>
      <c r="H105" s="106">
        <v>104.85</v>
      </c>
      <c r="I105" s="106">
        <v>20.92</v>
      </c>
      <c r="J105" s="106">
        <v>2356.2600000000002</v>
      </c>
      <c r="K105" s="106">
        <v>116.64</v>
      </c>
      <c r="L105" s="106">
        <v>20.92</v>
      </c>
      <c r="M105" s="106">
        <v>2497.64</v>
      </c>
      <c r="N105" s="116">
        <f t="shared" si="3"/>
        <v>111.24463519313306</v>
      </c>
      <c r="O105" s="129"/>
    </row>
    <row r="106" spans="1:15" ht="36" customHeight="1">
      <c r="A106" s="200"/>
      <c r="B106" s="13" t="s">
        <v>365</v>
      </c>
      <c r="C106" s="13" t="s">
        <v>17</v>
      </c>
      <c r="D106" s="13">
        <v>55</v>
      </c>
      <c r="E106" s="127" t="s">
        <v>363</v>
      </c>
      <c r="F106" s="134" t="s">
        <v>471</v>
      </c>
      <c r="G106" s="126" t="s">
        <v>348</v>
      </c>
      <c r="H106" s="106">
        <v>133.66</v>
      </c>
      <c r="I106" s="106">
        <v>17.73</v>
      </c>
      <c r="J106" s="125">
        <v>2032.5</v>
      </c>
      <c r="K106" s="106">
        <v>139.69</v>
      </c>
      <c r="L106" s="106">
        <v>17.73</v>
      </c>
      <c r="M106" s="106">
        <v>1890.92</v>
      </c>
      <c r="N106" s="116">
        <f t="shared" si="3"/>
        <v>104.51144695496035</v>
      </c>
      <c r="O106" s="129"/>
    </row>
    <row r="107" spans="1:15" ht="24.75" customHeight="1">
      <c r="A107" s="200"/>
      <c r="B107" s="205" t="s">
        <v>365</v>
      </c>
      <c r="C107" s="205" t="s">
        <v>17</v>
      </c>
      <c r="D107" s="142">
        <v>56</v>
      </c>
      <c r="E107" s="244" t="s">
        <v>470</v>
      </c>
      <c r="F107" s="245" t="s">
        <v>469</v>
      </c>
      <c r="G107" s="126" t="s">
        <v>348</v>
      </c>
      <c r="H107" s="106">
        <v>71.23</v>
      </c>
      <c r="I107" s="106">
        <v>9.2200000000000006</v>
      </c>
      <c r="J107" s="106">
        <v>1542.58</v>
      </c>
      <c r="K107" s="106">
        <v>78.48</v>
      </c>
      <c r="L107" s="106">
        <v>10.27</v>
      </c>
      <c r="M107" s="106">
        <v>1696.83</v>
      </c>
      <c r="N107" s="116">
        <f t="shared" si="3"/>
        <v>110.1782956619402</v>
      </c>
    </row>
    <row r="108" spans="1:15" ht="24.75" customHeight="1">
      <c r="A108" s="200"/>
      <c r="B108" s="206"/>
      <c r="C108" s="206"/>
      <c r="D108" s="142"/>
      <c r="E108" s="244"/>
      <c r="F108" s="245"/>
      <c r="G108" s="126" t="s">
        <v>347</v>
      </c>
      <c r="H108" s="106">
        <v>84.05</v>
      </c>
      <c r="I108" s="106">
        <v>10.88</v>
      </c>
      <c r="J108" s="106">
        <v>1820.24</v>
      </c>
      <c r="K108" s="106">
        <v>92.61</v>
      </c>
      <c r="L108" s="106">
        <v>12.12</v>
      </c>
      <c r="M108" s="106">
        <v>2002.26</v>
      </c>
      <c r="N108" s="116">
        <f t="shared" si="3"/>
        <v>110.18441403926235</v>
      </c>
      <c r="O108" s="132"/>
    </row>
    <row r="109" spans="1:15" ht="45" customHeight="1">
      <c r="A109" s="200"/>
      <c r="B109" s="128" t="s">
        <v>365</v>
      </c>
      <c r="C109" s="128" t="s">
        <v>17</v>
      </c>
      <c r="D109" s="128">
        <v>57</v>
      </c>
      <c r="E109" s="131" t="s">
        <v>337</v>
      </c>
      <c r="F109" s="133" t="s">
        <v>468</v>
      </c>
      <c r="G109" s="130" t="s">
        <v>348</v>
      </c>
      <c r="H109" s="106">
        <v>118.55</v>
      </c>
      <c r="I109" s="125">
        <v>20.5</v>
      </c>
      <c r="J109" s="106">
        <v>1754.09</v>
      </c>
      <c r="K109" s="106">
        <v>136.33000000000001</v>
      </c>
      <c r="L109" s="106">
        <v>22.83</v>
      </c>
      <c r="M109" s="106">
        <v>1890.92</v>
      </c>
      <c r="N109" s="116">
        <f t="shared" si="3"/>
        <v>114.99789118515396</v>
      </c>
      <c r="O109" s="132"/>
    </row>
    <row r="110" spans="1:15" ht="24.75" customHeight="1">
      <c r="A110" s="200"/>
      <c r="B110" s="205" t="s">
        <v>365</v>
      </c>
      <c r="C110" s="205" t="s">
        <v>17</v>
      </c>
      <c r="D110" s="142">
        <v>58</v>
      </c>
      <c r="E110" s="244" t="s">
        <v>467</v>
      </c>
      <c r="F110" s="245" t="s">
        <v>466</v>
      </c>
      <c r="G110" s="126" t="s">
        <v>348</v>
      </c>
      <c r="H110" s="106">
        <v>116.26</v>
      </c>
      <c r="I110" s="125">
        <v>20.5</v>
      </c>
      <c r="J110" s="106">
        <v>1954.41</v>
      </c>
      <c r="K110" s="106">
        <v>124.67</v>
      </c>
      <c r="L110" s="106">
        <v>22.83</v>
      </c>
      <c r="M110" s="106">
        <v>2081.44</v>
      </c>
      <c r="N110" s="116">
        <f t="shared" si="3"/>
        <v>107.23378634095992</v>
      </c>
    </row>
    <row r="111" spans="1:15" ht="24.75" customHeight="1">
      <c r="A111" s="200"/>
      <c r="B111" s="206"/>
      <c r="C111" s="206"/>
      <c r="D111" s="142"/>
      <c r="E111" s="244"/>
      <c r="F111" s="245"/>
      <c r="G111" s="126" t="s">
        <v>347</v>
      </c>
      <c r="H111" s="106">
        <v>137.19</v>
      </c>
      <c r="I111" s="125">
        <v>20.5</v>
      </c>
      <c r="J111" s="125">
        <v>2306.1999999999998</v>
      </c>
      <c r="K111" s="106">
        <v>147.11000000000001</v>
      </c>
      <c r="L111" s="106">
        <v>22.83</v>
      </c>
      <c r="M111" s="125">
        <v>2456.1</v>
      </c>
      <c r="N111" s="116">
        <f t="shared" si="3"/>
        <v>107.23084772942634</v>
      </c>
      <c r="O111" s="129"/>
    </row>
    <row r="112" spans="1:15" ht="24.75" customHeight="1">
      <c r="A112" s="200"/>
      <c r="B112" s="128" t="s">
        <v>365</v>
      </c>
      <c r="C112" s="128" t="s">
        <v>17</v>
      </c>
      <c r="D112" s="13">
        <v>59</v>
      </c>
      <c r="E112" s="127" t="s">
        <v>465</v>
      </c>
      <c r="F112" s="127" t="s">
        <v>377</v>
      </c>
      <c r="G112" s="126" t="s">
        <v>348</v>
      </c>
      <c r="H112" s="106">
        <v>122.37</v>
      </c>
      <c r="I112" s="106">
        <v>17.73</v>
      </c>
      <c r="J112" s="106">
        <v>1900.81</v>
      </c>
      <c r="K112" s="106">
        <v>139.69</v>
      </c>
      <c r="L112" s="106">
        <v>17.73</v>
      </c>
      <c r="M112" s="106">
        <v>1890.92</v>
      </c>
      <c r="N112" s="116">
        <f t="shared" si="3"/>
        <v>114.15379586499958</v>
      </c>
      <c r="O112" s="129"/>
    </row>
    <row r="113" spans="1:14" s="2" customFormat="1" ht="24.75" customHeight="1">
      <c r="A113" s="200"/>
      <c r="B113" s="205" t="s">
        <v>365</v>
      </c>
      <c r="C113" s="205" t="s">
        <v>17</v>
      </c>
      <c r="D113" s="205">
        <v>60</v>
      </c>
      <c r="E113" s="231" t="s">
        <v>464</v>
      </c>
      <c r="F113" s="231" t="s">
        <v>377</v>
      </c>
      <c r="G113" s="126" t="s">
        <v>348</v>
      </c>
      <c r="H113" s="106">
        <v>111.15</v>
      </c>
      <c r="I113" s="106">
        <v>14.08</v>
      </c>
      <c r="J113" s="106">
        <v>1739.54</v>
      </c>
      <c r="K113" s="106">
        <v>117.51</v>
      </c>
      <c r="L113" s="106">
        <v>14.62</v>
      </c>
      <c r="M113" s="106">
        <v>1843.91</v>
      </c>
      <c r="N113" s="116">
        <f t="shared" si="3"/>
        <v>105.72199730094466</v>
      </c>
    </row>
    <row r="114" spans="1:14" s="2" customFormat="1" ht="24.75" customHeight="1">
      <c r="A114" s="200"/>
      <c r="B114" s="206"/>
      <c r="C114" s="206"/>
      <c r="D114" s="206"/>
      <c r="E114" s="232"/>
      <c r="F114" s="232"/>
      <c r="G114" s="126" t="s">
        <v>347</v>
      </c>
      <c r="H114" s="106">
        <v>131.16</v>
      </c>
      <c r="I114" s="106">
        <v>16.61</v>
      </c>
      <c r="J114" s="106">
        <v>2052.66</v>
      </c>
      <c r="K114" s="106">
        <v>138.66</v>
      </c>
      <c r="L114" s="106">
        <v>17.25</v>
      </c>
      <c r="M114" s="106">
        <v>2175.81</v>
      </c>
      <c r="N114" s="116">
        <f t="shared" si="3"/>
        <v>105.71820677035682</v>
      </c>
    </row>
    <row r="115" spans="1:14" s="2" customFormat="1" ht="24.75" customHeight="1">
      <c r="A115" s="200"/>
      <c r="B115" s="205" t="s">
        <v>365</v>
      </c>
      <c r="C115" s="205" t="s">
        <v>17</v>
      </c>
      <c r="D115" s="142">
        <v>61</v>
      </c>
      <c r="E115" s="244" t="s">
        <v>463</v>
      </c>
      <c r="F115" s="244" t="s">
        <v>377</v>
      </c>
      <c r="G115" s="126" t="s">
        <v>348</v>
      </c>
      <c r="H115" s="106">
        <v>50.09</v>
      </c>
      <c r="I115" s="125">
        <v>21.2</v>
      </c>
      <c r="J115" s="106">
        <v>1578.46</v>
      </c>
      <c r="K115" s="106">
        <v>57.61</v>
      </c>
      <c r="L115" s="106">
        <v>22.11</v>
      </c>
      <c r="M115" s="106">
        <v>1815.23</v>
      </c>
      <c r="N115" s="116">
        <f t="shared" si="3"/>
        <v>115.01297664204431</v>
      </c>
    </row>
    <row r="116" spans="1:14" s="2" customFormat="1" ht="24.75" customHeight="1">
      <c r="A116" s="200"/>
      <c r="B116" s="206"/>
      <c r="C116" s="206"/>
      <c r="D116" s="142"/>
      <c r="E116" s="244"/>
      <c r="F116" s="244"/>
      <c r="G116" s="126" t="s">
        <v>347</v>
      </c>
      <c r="H116" s="106">
        <v>59.11</v>
      </c>
      <c r="I116" s="106">
        <v>25.02</v>
      </c>
      <c r="J116" s="106">
        <v>1862.58</v>
      </c>
      <c r="K116" s="106">
        <v>67.98</v>
      </c>
      <c r="L116" s="106">
        <v>26.09</v>
      </c>
      <c r="M116" s="106">
        <v>2141.9699999999998</v>
      </c>
      <c r="N116" s="116">
        <f t="shared" si="3"/>
        <v>115.00592116393167</v>
      </c>
    </row>
    <row r="117" spans="1:14" s="2" customFormat="1" ht="24.75" customHeight="1">
      <c r="A117" s="200"/>
      <c r="B117" s="205" t="s">
        <v>365</v>
      </c>
      <c r="C117" s="205" t="s">
        <v>17</v>
      </c>
      <c r="D117" s="142">
        <v>62</v>
      </c>
      <c r="E117" s="244" t="s">
        <v>461</v>
      </c>
      <c r="F117" s="244" t="s">
        <v>462</v>
      </c>
      <c r="G117" s="126" t="s">
        <v>348</v>
      </c>
      <c r="H117" s="106">
        <v>90.24</v>
      </c>
      <c r="I117" s="106">
        <v>21.88</v>
      </c>
      <c r="J117" s="106">
        <v>1687.97</v>
      </c>
      <c r="K117" s="106">
        <v>94.58</v>
      </c>
      <c r="L117" s="106">
        <v>22.12</v>
      </c>
      <c r="M117" s="106">
        <v>1789.25</v>
      </c>
      <c r="N117" s="116">
        <f t="shared" si="3"/>
        <v>104.80939716312056</v>
      </c>
    </row>
    <row r="118" spans="1:14" s="2" customFormat="1" ht="24.75" customHeight="1">
      <c r="A118" s="200"/>
      <c r="B118" s="206"/>
      <c r="C118" s="206"/>
      <c r="D118" s="142"/>
      <c r="E118" s="244"/>
      <c r="F118" s="244"/>
      <c r="G118" s="126" t="s">
        <v>347</v>
      </c>
      <c r="H118" s="106">
        <v>106.48</v>
      </c>
      <c r="I118" s="106">
        <v>25.82</v>
      </c>
      <c r="J118" s="125">
        <v>1991.8</v>
      </c>
      <c r="K118" s="106">
        <v>111.6</v>
      </c>
      <c r="L118" s="106">
        <v>26.1</v>
      </c>
      <c r="M118" s="106">
        <v>2111.31</v>
      </c>
      <c r="N118" s="116">
        <f t="shared" si="3"/>
        <v>104.80841472577009</v>
      </c>
    </row>
    <row r="119" spans="1:14" s="2" customFormat="1" ht="24.75" customHeight="1">
      <c r="A119" s="200"/>
      <c r="B119" s="205" t="s">
        <v>365</v>
      </c>
      <c r="C119" s="205" t="s">
        <v>17</v>
      </c>
      <c r="D119" s="142">
        <v>63</v>
      </c>
      <c r="E119" s="244" t="s">
        <v>461</v>
      </c>
      <c r="F119" s="244" t="s">
        <v>460</v>
      </c>
      <c r="G119" s="126" t="s">
        <v>348</v>
      </c>
      <c r="H119" s="106">
        <v>104.67</v>
      </c>
      <c r="I119" s="106">
        <v>18.97</v>
      </c>
      <c r="J119" s="106">
        <v>1652.81</v>
      </c>
      <c r="K119" s="106">
        <v>111.81</v>
      </c>
      <c r="L119" s="106">
        <v>21.13</v>
      </c>
      <c r="M119" s="106">
        <v>1751.97</v>
      </c>
      <c r="N119" s="116">
        <f t="shared" si="3"/>
        <v>106.82143880768129</v>
      </c>
    </row>
    <row r="120" spans="1:14" s="2" customFormat="1" ht="24.75" customHeight="1">
      <c r="A120" s="200"/>
      <c r="B120" s="206"/>
      <c r="C120" s="206"/>
      <c r="D120" s="142"/>
      <c r="E120" s="244"/>
      <c r="F120" s="244"/>
      <c r="G120" s="126" t="s">
        <v>347</v>
      </c>
      <c r="H120" s="106">
        <v>123.51</v>
      </c>
      <c r="I120" s="106">
        <v>18.97</v>
      </c>
      <c r="J120" s="106">
        <v>1950.32</v>
      </c>
      <c r="K120" s="106">
        <v>131.94</v>
      </c>
      <c r="L120" s="106">
        <v>21.13</v>
      </c>
      <c r="M120" s="106">
        <v>2067.3200000000002</v>
      </c>
      <c r="N120" s="116">
        <f t="shared" si="3"/>
        <v>106.82535827058537</v>
      </c>
    </row>
    <row r="121" spans="1:14" s="2" customFormat="1" ht="24.75" customHeight="1">
      <c r="A121" s="200"/>
      <c r="B121" s="205" t="s">
        <v>365</v>
      </c>
      <c r="C121" s="205" t="s">
        <v>17</v>
      </c>
      <c r="D121" s="142">
        <v>64</v>
      </c>
      <c r="E121" s="244" t="s">
        <v>459</v>
      </c>
      <c r="F121" s="244" t="s">
        <v>458</v>
      </c>
      <c r="G121" s="126" t="s">
        <v>348</v>
      </c>
      <c r="H121" s="106">
        <v>105.02</v>
      </c>
      <c r="I121" s="125">
        <v>18.2</v>
      </c>
      <c r="J121" s="106">
        <v>1713.23</v>
      </c>
      <c r="K121" s="106">
        <v>111.92</v>
      </c>
      <c r="L121" s="125">
        <v>20</v>
      </c>
      <c r="M121" s="106">
        <v>1816.02</v>
      </c>
      <c r="N121" s="116">
        <f t="shared" ref="N121:N152" si="4">K121/H121*100</f>
        <v>106.57017710912208</v>
      </c>
    </row>
    <row r="122" spans="1:14" s="2" customFormat="1" ht="24.75" customHeight="1">
      <c r="A122" s="200"/>
      <c r="B122" s="206"/>
      <c r="C122" s="206"/>
      <c r="D122" s="142"/>
      <c r="E122" s="244"/>
      <c r="F122" s="244"/>
      <c r="G122" s="126" t="s">
        <v>347</v>
      </c>
      <c r="H122" s="106">
        <v>123.93</v>
      </c>
      <c r="I122" s="125">
        <v>18.2</v>
      </c>
      <c r="J122" s="106">
        <v>2021.61</v>
      </c>
      <c r="K122" s="106">
        <v>132.07</v>
      </c>
      <c r="L122" s="125">
        <v>20</v>
      </c>
      <c r="M122" s="125">
        <v>2142.9</v>
      </c>
      <c r="N122" s="116">
        <f t="shared" si="4"/>
        <v>106.56822399741787</v>
      </c>
    </row>
    <row r="123" spans="1:14" s="2" customFormat="1" ht="24.75" customHeight="1">
      <c r="A123" s="200"/>
      <c r="B123" s="205" t="s">
        <v>365</v>
      </c>
      <c r="C123" s="205" t="s">
        <v>17</v>
      </c>
      <c r="D123" s="142">
        <v>65</v>
      </c>
      <c r="E123" s="244" t="s">
        <v>457</v>
      </c>
      <c r="F123" s="244" t="s">
        <v>456</v>
      </c>
      <c r="G123" s="126" t="s">
        <v>348</v>
      </c>
      <c r="H123" s="106">
        <v>87.15</v>
      </c>
      <c r="I123" s="106">
        <v>17.239999999999998</v>
      </c>
      <c r="J123" s="125">
        <v>1626.6</v>
      </c>
      <c r="K123" s="106">
        <v>92.25</v>
      </c>
      <c r="L123" s="106">
        <v>18.11</v>
      </c>
      <c r="M123" s="106">
        <v>1724.19</v>
      </c>
      <c r="N123" s="116">
        <f t="shared" si="4"/>
        <v>105.85197934595524</v>
      </c>
    </row>
    <row r="124" spans="1:14" s="2" customFormat="1" ht="24.75" customHeight="1">
      <c r="A124" s="200"/>
      <c r="B124" s="206"/>
      <c r="C124" s="206"/>
      <c r="D124" s="142"/>
      <c r="E124" s="244"/>
      <c r="F124" s="244"/>
      <c r="G124" s="126" t="s">
        <v>347</v>
      </c>
      <c r="H124" s="106">
        <v>102.84</v>
      </c>
      <c r="I124" s="106">
        <v>17.239999999999998</v>
      </c>
      <c r="J124" s="106">
        <v>1919.39</v>
      </c>
      <c r="K124" s="106">
        <v>108.85</v>
      </c>
      <c r="L124" s="106">
        <v>18.11</v>
      </c>
      <c r="M124" s="106">
        <v>2034.54</v>
      </c>
      <c r="N124" s="116">
        <f t="shared" si="4"/>
        <v>105.84402956048228</v>
      </c>
    </row>
    <row r="125" spans="1:14" s="2" customFormat="1" ht="24.75" customHeight="1">
      <c r="A125" s="200"/>
      <c r="B125" s="205" t="s">
        <v>365</v>
      </c>
      <c r="C125" s="205" t="s">
        <v>17</v>
      </c>
      <c r="D125" s="142">
        <v>66</v>
      </c>
      <c r="E125" s="244" t="s">
        <v>455</v>
      </c>
      <c r="F125" s="244" t="s">
        <v>454</v>
      </c>
      <c r="G125" s="126" t="s">
        <v>348</v>
      </c>
      <c r="H125" s="106">
        <v>104.22</v>
      </c>
      <c r="I125" s="125">
        <v>17.7</v>
      </c>
      <c r="J125" s="106">
        <v>1702.74</v>
      </c>
      <c r="K125" s="106">
        <v>110.61</v>
      </c>
      <c r="L125" s="106">
        <v>18.920000000000002</v>
      </c>
      <c r="M125" s="125">
        <v>1804.9</v>
      </c>
      <c r="N125" s="116">
        <f t="shared" si="4"/>
        <v>106.13126079447323</v>
      </c>
    </row>
    <row r="126" spans="1:14" s="2" customFormat="1" ht="24.75" customHeight="1">
      <c r="A126" s="200"/>
      <c r="B126" s="206"/>
      <c r="C126" s="206"/>
      <c r="D126" s="142"/>
      <c r="E126" s="244"/>
      <c r="F126" s="244"/>
      <c r="G126" s="126" t="s">
        <v>347</v>
      </c>
      <c r="H126" s="106">
        <v>122.98</v>
      </c>
      <c r="I126" s="125">
        <v>17.7</v>
      </c>
      <c r="J126" s="106">
        <v>2009.23</v>
      </c>
      <c r="K126" s="106">
        <v>130.52000000000001</v>
      </c>
      <c r="L126" s="106">
        <v>18.920000000000002</v>
      </c>
      <c r="M126" s="106">
        <v>2129.7800000000002</v>
      </c>
      <c r="N126" s="116">
        <f t="shared" si="4"/>
        <v>106.13107822410149</v>
      </c>
    </row>
    <row r="127" spans="1:14" s="2" customFormat="1" ht="24.75" customHeight="1">
      <c r="A127" s="200"/>
      <c r="B127" s="205" t="s">
        <v>365</v>
      </c>
      <c r="C127" s="205" t="s">
        <v>17</v>
      </c>
      <c r="D127" s="142">
        <v>67</v>
      </c>
      <c r="E127" s="244" t="s">
        <v>453</v>
      </c>
      <c r="F127" s="244" t="s">
        <v>452</v>
      </c>
      <c r="G127" s="126" t="s">
        <v>348</v>
      </c>
      <c r="H127" s="106">
        <v>115.4</v>
      </c>
      <c r="I127" s="106">
        <v>24.09</v>
      </c>
      <c r="J127" s="106">
        <v>1954.41</v>
      </c>
      <c r="K127" s="106">
        <v>122.85</v>
      </c>
      <c r="L127" s="106">
        <v>25.59</v>
      </c>
      <c r="M127" s="106">
        <v>2081.44</v>
      </c>
      <c r="N127" s="116">
        <f t="shared" si="4"/>
        <v>106.45580589254764</v>
      </c>
    </row>
    <row r="128" spans="1:14" s="2" customFormat="1" ht="24.75" customHeight="1">
      <c r="A128" s="200"/>
      <c r="B128" s="206"/>
      <c r="C128" s="206"/>
      <c r="D128" s="142"/>
      <c r="E128" s="244"/>
      <c r="F128" s="244"/>
      <c r="G128" s="126" t="s">
        <v>347</v>
      </c>
      <c r="H128" s="106">
        <v>136.16999999999999</v>
      </c>
      <c r="I128" s="106">
        <v>24.09</v>
      </c>
      <c r="J128" s="125">
        <v>2306.1999999999998</v>
      </c>
      <c r="K128" s="106">
        <v>144.96</v>
      </c>
      <c r="L128" s="106">
        <v>25.59</v>
      </c>
      <c r="M128" s="125">
        <v>2456.1</v>
      </c>
      <c r="N128" s="116">
        <f t="shared" si="4"/>
        <v>106.45516633619742</v>
      </c>
    </row>
    <row r="129" spans="1:15" ht="24.75" customHeight="1">
      <c r="A129" s="200"/>
      <c r="B129" s="205" t="s">
        <v>365</v>
      </c>
      <c r="C129" s="205" t="s">
        <v>17</v>
      </c>
      <c r="D129" s="142">
        <v>68</v>
      </c>
      <c r="E129" s="244" t="s">
        <v>451</v>
      </c>
      <c r="F129" s="244" t="s">
        <v>450</v>
      </c>
      <c r="G129" s="126" t="s">
        <v>348</v>
      </c>
      <c r="H129" s="106">
        <v>114.4</v>
      </c>
      <c r="I129" s="125">
        <v>15.5</v>
      </c>
      <c r="J129" s="106">
        <v>1954.41</v>
      </c>
      <c r="K129" s="106">
        <v>122.58</v>
      </c>
      <c r="L129" s="106">
        <v>17.260000000000002</v>
      </c>
      <c r="M129" s="106">
        <v>2081.44</v>
      </c>
      <c r="N129" s="116">
        <f t="shared" si="4"/>
        <v>107.15034965034964</v>
      </c>
    </row>
    <row r="130" spans="1:15" ht="24.75" customHeight="1">
      <c r="A130" s="200"/>
      <c r="B130" s="206"/>
      <c r="C130" s="206"/>
      <c r="D130" s="142"/>
      <c r="E130" s="244"/>
      <c r="F130" s="244"/>
      <c r="G130" s="126" t="s">
        <v>347</v>
      </c>
      <c r="H130" s="106">
        <v>134.99</v>
      </c>
      <c r="I130" s="125">
        <v>18.29</v>
      </c>
      <c r="J130" s="125">
        <v>2306.1999999999998</v>
      </c>
      <c r="K130" s="106">
        <v>144.63999999999999</v>
      </c>
      <c r="L130" s="106">
        <v>20.37</v>
      </c>
      <c r="M130" s="125">
        <v>2456.1</v>
      </c>
      <c r="N130" s="116">
        <f t="shared" si="4"/>
        <v>107.14867767982813</v>
      </c>
    </row>
    <row r="131" spans="1:15" ht="24.75" customHeight="1">
      <c r="A131" s="200"/>
      <c r="B131" s="205" t="s">
        <v>365</v>
      </c>
      <c r="C131" s="205" t="s">
        <v>17</v>
      </c>
      <c r="D131" s="142">
        <v>69</v>
      </c>
      <c r="E131" s="244" t="s">
        <v>449</v>
      </c>
      <c r="F131" s="244" t="s">
        <v>448</v>
      </c>
      <c r="G131" s="126" t="s">
        <v>348</v>
      </c>
      <c r="H131" s="106">
        <v>113.86</v>
      </c>
      <c r="I131" s="106">
        <v>20.239999999999998</v>
      </c>
      <c r="J131" s="106">
        <v>1954.41</v>
      </c>
      <c r="K131" s="125">
        <v>121.1</v>
      </c>
      <c r="L131" s="125">
        <v>21.4</v>
      </c>
      <c r="M131" s="125">
        <v>2081.44</v>
      </c>
      <c r="N131" s="116">
        <f t="shared" si="4"/>
        <v>106.35868610574389</v>
      </c>
    </row>
    <row r="132" spans="1:15" ht="24.75" customHeight="1">
      <c r="A132" s="200"/>
      <c r="B132" s="206"/>
      <c r="C132" s="206"/>
      <c r="D132" s="142"/>
      <c r="E132" s="244"/>
      <c r="F132" s="244"/>
      <c r="G132" s="126" t="s">
        <v>347</v>
      </c>
      <c r="H132" s="106">
        <v>134.35</v>
      </c>
      <c r="I132" s="106">
        <v>23.88</v>
      </c>
      <c r="J132" s="125">
        <v>2306.1999999999998</v>
      </c>
      <c r="K132" s="125">
        <v>142.9</v>
      </c>
      <c r="L132" s="125">
        <v>25.26</v>
      </c>
      <c r="M132" s="125">
        <v>2456.1</v>
      </c>
      <c r="N132" s="116">
        <f t="shared" si="4"/>
        <v>106.36397469296614</v>
      </c>
    </row>
    <row r="133" spans="1:15" ht="24.75" customHeight="1">
      <c r="A133" s="200"/>
      <c r="B133" s="205" t="s">
        <v>365</v>
      </c>
      <c r="C133" s="205" t="s">
        <v>17</v>
      </c>
      <c r="D133" s="142">
        <v>70</v>
      </c>
      <c r="E133" s="244" t="s">
        <v>447</v>
      </c>
      <c r="F133" s="244" t="s">
        <v>446</v>
      </c>
      <c r="G133" s="126" t="s">
        <v>348</v>
      </c>
      <c r="H133" s="106">
        <v>102.73</v>
      </c>
      <c r="I133" s="106">
        <v>15.76</v>
      </c>
      <c r="J133" s="106">
        <v>1954.41</v>
      </c>
      <c r="K133" s="125">
        <v>109.7</v>
      </c>
      <c r="L133" s="106">
        <v>17.21</v>
      </c>
      <c r="M133" s="106">
        <v>2081.44</v>
      </c>
      <c r="N133" s="116">
        <f t="shared" si="4"/>
        <v>106.78477562542588</v>
      </c>
    </row>
    <row r="134" spans="1:15" ht="24.75" customHeight="1">
      <c r="A134" s="200"/>
      <c r="B134" s="206"/>
      <c r="C134" s="206"/>
      <c r="D134" s="142"/>
      <c r="E134" s="244"/>
      <c r="F134" s="244"/>
      <c r="G134" s="126" t="s">
        <v>347</v>
      </c>
      <c r="H134" s="106">
        <v>121.22</v>
      </c>
      <c r="I134" s="106">
        <v>15.76</v>
      </c>
      <c r="J134" s="125">
        <v>2306.1999999999998</v>
      </c>
      <c r="K134" s="106">
        <v>129.44999999999999</v>
      </c>
      <c r="L134" s="106">
        <v>17.21</v>
      </c>
      <c r="M134" s="106">
        <v>2456.1</v>
      </c>
      <c r="N134" s="116">
        <f t="shared" si="4"/>
        <v>106.78930869493482</v>
      </c>
    </row>
    <row r="135" spans="1:15" ht="24.75" customHeight="1">
      <c r="A135" s="200"/>
      <c r="B135" s="128" t="s">
        <v>365</v>
      </c>
      <c r="C135" s="128" t="s">
        <v>17</v>
      </c>
      <c r="D135" s="13">
        <v>71</v>
      </c>
      <c r="E135" s="127" t="s">
        <v>444</v>
      </c>
      <c r="F135" s="127" t="s">
        <v>445</v>
      </c>
      <c r="G135" s="126" t="s">
        <v>348</v>
      </c>
      <c r="H135" s="106">
        <v>148.80000000000001</v>
      </c>
      <c r="I135" s="106">
        <v>24.73</v>
      </c>
      <c r="J135" s="106">
        <v>2044.07</v>
      </c>
      <c r="K135" s="125">
        <v>167.6</v>
      </c>
      <c r="L135" s="106">
        <v>27.54</v>
      </c>
      <c r="M135" s="106">
        <v>2171.42</v>
      </c>
      <c r="N135" s="116">
        <f t="shared" si="4"/>
        <v>112.63440860215053</v>
      </c>
      <c r="O135" s="129"/>
    </row>
    <row r="136" spans="1:15" ht="24.75" customHeight="1">
      <c r="A136" s="200"/>
      <c r="B136" s="205" t="s">
        <v>365</v>
      </c>
      <c r="C136" s="205" t="s">
        <v>17</v>
      </c>
      <c r="D136" s="142">
        <v>72</v>
      </c>
      <c r="E136" s="244" t="s">
        <v>444</v>
      </c>
      <c r="F136" s="244" t="s">
        <v>443</v>
      </c>
      <c r="G136" s="126" t="s">
        <v>348</v>
      </c>
      <c r="H136" s="106">
        <v>143.30000000000001</v>
      </c>
      <c r="I136" s="106">
        <v>24.73</v>
      </c>
      <c r="J136" s="106">
        <v>1954.41</v>
      </c>
      <c r="K136" s="106">
        <v>153.63999999999999</v>
      </c>
      <c r="L136" s="106">
        <v>27.54</v>
      </c>
      <c r="M136" s="106">
        <v>2081.44</v>
      </c>
      <c r="N136" s="116">
        <f t="shared" si="4"/>
        <v>107.21563154221909</v>
      </c>
      <c r="O136" s="132"/>
    </row>
    <row r="137" spans="1:15" ht="24.75" customHeight="1">
      <c r="A137" s="200"/>
      <c r="B137" s="206"/>
      <c r="C137" s="206"/>
      <c r="D137" s="142"/>
      <c r="E137" s="244"/>
      <c r="F137" s="244"/>
      <c r="G137" s="126" t="s">
        <v>347</v>
      </c>
      <c r="H137" s="106">
        <v>169.1</v>
      </c>
      <c r="I137" s="106">
        <v>24.73</v>
      </c>
      <c r="J137" s="125">
        <v>2306.1999999999998</v>
      </c>
      <c r="K137" s="106">
        <v>181.29</v>
      </c>
      <c r="L137" s="106">
        <v>27.54</v>
      </c>
      <c r="M137" s="125">
        <v>2456.1</v>
      </c>
      <c r="N137" s="116">
        <f t="shared" si="4"/>
        <v>107.20875221762272</v>
      </c>
      <c r="O137" s="129"/>
    </row>
    <row r="138" spans="1:15" ht="24.75" customHeight="1">
      <c r="A138" s="200"/>
      <c r="B138" s="205" t="s">
        <v>365</v>
      </c>
      <c r="C138" s="205" t="s">
        <v>17</v>
      </c>
      <c r="D138" s="142">
        <v>73</v>
      </c>
      <c r="E138" s="244" t="s">
        <v>441</v>
      </c>
      <c r="F138" s="244" t="s">
        <v>442</v>
      </c>
      <c r="G138" s="126" t="s">
        <v>348</v>
      </c>
      <c r="H138" s="106">
        <v>85.07</v>
      </c>
      <c r="I138" s="106">
        <v>23.13</v>
      </c>
      <c r="J138" s="106">
        <v>1704.91</v>
      </c>
      <c r="K138" s="106">
        <v>91.88</v>
      </c>
      <c r="L138" s="106">
        <v>25.76</v>
      </c>
      <c r="M138" s="106">
        <v>1824.26</v>
      </c>
      <c r="N138" s="116">
        <f t="shared" si="4"/>
        <v>108.00517221112025</v>
      </c>
    </row>
    <row r="139" spans="1:15" ht="24.75" customHeight="1">
      <c r="A139" s="200"/>
      <c r="B139" s="206"/>
      <c r="C139" s="206"/>
      <c r="D139" s="142"/>
      <c r="E139" s="244"/>
      <c r="F139" s="244"/>
      <c r="G139" s="126" t="s">
        <v>347</v>
      </c>
      <c r="H139" s="106">
        <v>100.38</v>
      </c>
      <c r="I139" s="106">
        <v>23.13</v>
      </c>
      <c r="J139" s="106">
        <v>2011.79</v>
      </c>
      <c r="K139" s="106">
        <v>108.42</v>
      </c>
      <c r="L139" s="106">
        <v>25.76</v>
      </c>
      <c r="M139" s="106">
        <v>2152.63</v>
      </c>
      <c r="N139" s="116">
        <f t="shared" si="4"/>
        <v>108.00956365809924</v>
      </c>
    </row>
    <row r="140" spans="1:15" ht="47.25" customHeight="1">
      <c r="A140" s="200"/>
      <c r="B140" s="128" t="s">
        <v>365</v>
      </c>
      <c r="C140" s="128" t="s">
        <v>17</v>
      </c>
      <c r="D140" s="13">
        <v>74</v>
      </c>
      <c r="E140" s="127" t="s">
        <v>441</v>
      </c>
      <c r="F140" s="127" t="s">
        <v>440</v>
      </c>
      <c r="G140" s="126" t="s">
        <v>348</v>
      </c>
      <c r="H140" s="106">
        <v>112.25</v>
      </c>
      <c r="I140" s="106">
        <v>23.13</v>
      </c>
      <c r="J140" s="106">
        <v>2044.07</v>
      </c>
      <c r="K140" s="106">
        <v>120.43</v>
      </c>
      <c r="L140" s="106">
        <v>25.76</v>
      </c>
      <c r="M140" s="106">
        <v>2171.42</v>
      </c>
      <c r="N140" s="116">
        <f t="shared" si="4"/>
        <v>107.28730512249444</v>
      </c>
    </row>
    <row r="141" spans="1:15" ht="24.75" customHeight="1">
      <c r="A141" s="200"/>
      <c r="B141" s="205" t="s">
        <v>365</v>
      </c>
      <c r="C141" s="205" t="s">
        <v>17</v>
      </c>
      <c r="D141" s="142">
        <v>75</v>
      </c>
      <c r="E141" s="244" t="s">
        <v>439</v>
      </c>
      <c r="F141" s="244" t="s">
        <v>438</v>
      </c>
      <c r="G141" s="126" t="s">
        <v>348</v>
      </c>
      <c r="H141" s="106">
        <v>108.33</v>
      </c>
      <c r="I141" s="106">
        <v>23.13</v>
      </c>
      <c r="J141" s="106">
        <v>1954.41</v>
      </c>
      <c r="K141" s="106">
        <v>116.33</v>
      </c>
      <c r="L141" s="106">
        <v>25.76</v>
      </c>
      <c r="M141" s="106">
        <v>2081.44</v>
      </c>
      <c r="N141" s="116">
        <f t="shared" si="4"/>
        <v>107.38484261054187</v>
      </c>
      <c r="O141" s="129"/>
    </row>
    <row r="142" spans="1:15" ht="24.75" customHeight="1">
      <c r="A142" s="200"/>
      <c r="B142" s="206"/>
      <c r="C142" s="206"/>
      <c r="D142" s="142"/>
      <c r="E142" s="244"/>
      <c r="F142" s="244"/>
      <c r="G142" s="126" t="s">
        <v>347</v>
      </c>
      <c r="H142" s="106">
        <v>127.83</v>
      </c>
      <c r="I142" s="106">
        <v>23.13</v>
      </c>
      <c r="J142" s="125">
        <v>2306.1999999999998</v>
      </c>
      <c r="K142" s="106">
        <v>137.27000000000001</v>
      </c>
      <c r="L142" s="106">
        <v>25.76</v>
      </c>
      <c r="M142" s="125">
        <v>2456.1</v>
      </c>
      <c r="N142" s="116">
        <f t="shared" si="4"/>
        <v>107.38480794805602</v>
      </c>
    </row>
    <row r="143" spans="1:15" ht="24.75" customHeight="1">
      <c r="A143" s="200"/>
      <c r="B143" s="205" t="s">
        <v>365</v>
      </c>
      <c r="C143" s="205" t="s">
        <v>17</v>
      </c>
      <c r="D143" s="142">
        <v>76</v>
      </c>
      <c r="E143" s="244" t="s">
        <v>437</v>
      </c>
      <c r="F143" s="244" t="s">
        <v>436</v>
      </c>
      <c r="G143" s="126" t="s">
        <v>348</v>
      </c>
      <c r="H143" s="106">
        <v>114.25</v>
      </c>
      <c r="I143" s="106">
        <v>20.190000000000001</v>
      </c>
      <c r="J143" s="106">
        <v>1954.41</v>
      </c>
      <c r="K143" s="106">
        <v>122.51</v>
      </c>
      <c r="L143" s="106">
        <v>22.49</v>
      </c>
      <c r="M143" s="106">
        <v>2081.44</v>
      </c>
      <c r="N143" s="116">
        <f t="shared" si="4"/>
        <v>107.22975929978118</v>
      </c>
      <c r="O143" s="129"/>
    </row>
    <row r="144" spans="1:15" ht="24.75" customHeight="1">
      <c r="A144" s="200"/>
      <c r="B144" s="206"/>
      <c r="C144" s="206"/>
      <c r="D144" s="142"/>
      <c r="E144" s="244"/>
      <c r="F144" s="244"/>
      <c r="G144" s="126" t="s">
        <v>347</v>
      </c>
      <c r="H144" s="106">
        <v>134.81</v>
      </c>
      <c r="I144" s="106">
        <v>20.190000000000001</v>
      </c>
      <c r="J144" s="125">
        <v>2306.1999999999998</v>
      </c>
      <c r="K144" s="106">
        <v>144.56</v>
      </c>
      <c r="L144" s="106">
        <v>22.49</v>
      </c>
      <c r="M144" s="125">
        <v>2456.1</v>
      </c>
      <c r="N144" s="116">
        <f t="shared" si="4"/>
        <v>107.23240115718417</v>
      </c>
    </row>
    <row r="145" spans="1:15" ht="48.75" customHeight="1">
      <c r="A145" s="200"/>
      <c r="B145" s="128" t="s">
        <v>365</v>
      </c>
      <c r="C145" s="128" t="s">
        <v>17</v>
      </c>
      <c r="D145" s="13">
        <v>77</v>
      </c>
      <c r="E145" s="127" t="s">
        <v>434</v>
      </c>
      <c r="F145" s="127" t="s">
        <v>435</v>
      </c>
      <c r="G145" s="126" t="s">
        <v>348</v>
      </c>
      <c r="H145" s="106">
        <v>125.1</v>
      </c>
      <c r="I145" s="106">
        <v>17.38</v>
      </c>
      <c r="J145" s="106">
        <v>2044.07</v>
      </c>
      <c r="K145" s="106">
        <v>143.87</v>
      </c>
      <c r="L145" s="125">
        <v>18.100000000000001</v>
      </c>
      <c r="M145" s="106">
        <v>2171.42</v>
      </c>
      <c r="N145" s="116">
        <f t="shared" si="4"/>
        <v>115.00399680255798</v>
      </c>
      <c r="O145" s="129"/>
    </row>
    <row r="146" spans="1:15" ht="54.75" customHeight="1">
      <c r="A146" s="200"/>
      <c r="B146" s="205" t="s">
        <v>365</v>
      </c>
      <c r="C146" s="205" t="s">
        <v>17</v>
      </c>
      <c r="D146" s="142">
        <v>78</v>
      </c>
      <c r="E146" s="244" t="s">
        <v>434</v>
      </c>
      <c r="F146" s="244" t="s">
        <v>433</v>
      </c>
      <c r="G146" s="126" t="s">
        <v>348</v>
      </c>
      <c r="H146" s="106">
        <v>120.46</v>
      </c>
      <c r="I146" s="106">
        <v>17.38</v>
      </c>
      <c r="J146" s="106">
        <v>1954.41</v>
      </c>
      <c r="K146" s="125">
        <v>127.95</v>
      </c>
      <c r="L146" s="125">
        <v>18.100000000000001</v>
      </c>
      <c r="M146" s="125">
        <v>2081.44</v>
      </c>
      <c r="N146" s="116">
        <f t="shared" si="4"/>
        <v>106.21783164535947</v>
      </c>
    </row>
    <row r="147" spans="1:15" ht="54.75" customHeight="1">
      <c r="A147" s="200"/>
      <c r="B147" s="206"/>
      <c r="C147" s="206"/>
      <c r="D147" s="142"/>
      <c r="E147" s="244"/>
      <c r="F147" s="244"/>
      <c r="G147" s="126" t="s">
        <v>347</v>
      </c>
      <c r="H147" s="106">
        <v>142.13999999999999</v>
      </c>
      <c r="I147" s="106">
        <v>17.38</v>
      </c>
      <c r="J147" s="125">
        <v>2306.1999999999998</v>
      </c>
      <c r="K147" s="125">
        <v>150.97999999999999</v>
      </c>
      <c r="L147" s="125">
        <v>18.100000000000001</v>
      </c>
      <c r="M147" s="125">
        <v>2456.1</v>
      </c>
      <c r="N147" s="116">
        <f t="shared" si="4"/>
        <v>106.21922048684395</v>
      </c>
      <c r="O147" s="129"/>
    </row>
    <row r="148" spans="1:15" ht="17.25" customHeight="1">
      <c r="A148" s="200"/>
      <c r="B148" s="205" t="s">
        <v>365</v>
      </c>
      <c r="C148" s="205" t="s">
        <v>17</v>
      </c>
      <c r="D148" s="142">
        <v>79</v>
      </c>
      <c r="E148" s="244" t="s">
        <v>432</v>
      </c>
      <c r="F148" s="244" t="s">
        <v>431</v>
      </c>
      <c r="G148" s="126" t="s">
        <v>348</v>
      </c>
      <c r="H148" s="106">
        <v>113.25</v>
      </c>
      <c r="I148" s="106">
        <v>17.38</v>
      </c>
      <c r="J148" s="106">
        <v>1858.83</v>
      </c>
      <c r="K148" s="106">
        <v>122.23</v>
      </c>
      <c r="L148" s="125">
        <v>18.100000000000001</v>
      </c>
      <c r="M148" s="106">
        <v>2016.83</v>
      </c>
      <c r="N148" s="116">
        <f t="shared" si="4"/>
        <v>107.92935982339955</v>
      </c>
      <c r="O148" s="129"/>
    </row>
    <row r="149" spans="1:15" ht="17.25" customHeight="1">
      <c r="A149" s="200"/>
      <c r="B149" s="206"/>
      <c r="C149" s="206"/>
      <c r="D149" s="142"/>
      <c r="E149" s="244"/>
      <c r="F149" s="244"/>
      <c r="G149" s="126" t="s">
        <v>347</v>
      </c>
      <c r="H149" s="106">
        <v>133.63</v>
      </c>
      <c r="I149" s="106">
        <v>17.38</v>
      </c>
      <c r="J149" s="106">
        <v>2193.42</v>
      </c>
      <c r="K149" s="106">
        <v>144.22999999999999</v>
      </c>
      <c r="L149" s="125">
        <v>18.100000000000001</v>
      </c>
      <c r="M149" s="106">
        <v>2379.86</v>
      </c>
      <c r="N149" s="116">
        <f t="shared" si="4"/>
        <v>107.93235052009278</v>
      </c>
      <c r="O149" s="129"/>
    </row>
    <row r="150" spans="1:15" ht="17.25" customHeight="1">
      <c r="A150" s="200"/>
      <c r="B150" s="205" t="s">
        <v>365</v>
      </c>
      <c r="C150" s="205" t="s">
        <v>17</v>
      </c>
      <c r="D150" s="142">
        <v>80</v>
      </c>
      <c r="E150" s="244" t="s">
        <v>430</v>
      </c>
      <c r="F150" s="244" t="s">
        <v>429</v>
      </c>
      <c r="G150" s="126" t="s">
        <v>348</v>
      </c>
      <c r="H150" s="106">
        <v>113.81</v>
      </c>
      <c r="I150" s="106">
        <v>19.22</v>
      </c>
      <c r="J150" s="106">
        <v>1954.41</v>
      </c>
      <c r="K150" s="106">
        <v>121.19</v>
      </c>
      <c r="L150" s="125">
        <v>25.1</v>
      </c>
      <c r="M150" s="106">
        <v>2081.44</v>
      </c>
      <c r="N150" s="116">
        <f t="shared" si="4"/>
        <v>106.48449169668746</v>
      </c>
      <c r="O150" s="129"/>
    </row>
    <row r="151" spans="1:15" ht="17.25" customHeight="1">
      <c r="A151" s="200"/>
      <c r="B151" s="206"/>
      <c r="C151" s="206"/>
      <c r="D151" s="142"/>
      <c r="E151" s="244"/>
      <c r="F151" s="244"/>
      <c r="G151" s="126" t="s">
        <v>347</v>
      </c>
      <c r="H151" s="106">
        <v>134.30000000000001</v>
      </c>
      <c r="I151" s="106">
        <v>19.22</v>
      </c>
      <c r="J151" s="125">
        <v>2306.1999999999998</v>
      </c>
      <c r="K151" s="125">
        <v>143</v>
      </c>
      <c r="L151" s="125">
        <v>25.1</v>
      </c>
      <c r="M151" s="125">
        <v>2456.1</v>
      </c>
      <c r="N151" s="116">
        <f t="shared" si="4"/>
        <v>106.47803425167535</v>
      </c>
    </row>
    <row r="152" spans="1:15" ht="17.25" customHeight="1">
      <c r="A152" s="200"/>
      <c r="B152" s="205" t="s">
        <v>365</v>
      </c>
      <c r="C152" s="205" t="s">
        <v>17</v>
      </c>
      <c r="D152" s="142">
        <v>81</v>
      </c>
      <c r="E152" s="244" t="s">
        <v>428</v>
      </c>
      <c r="F152" s="244" t="s">
        <v>427</v>
      </c>
      <c r="G152" s="126" t="s">
        <v>348</v>
      </c>
      <c r="H152" s="106">
        <v>112.64</v>
      </c>
      <c r="I152" s="106">
        <v>19.22</v>
      </c>
      <c r="J152" s="106">
        <v>1954.41</v>
      </c>
      <c r="K152" s="106">
        <v>121.86</v>
      </c>
      <c r="L152" s="125">
        <v>25.1</v>
      </c>
      <c r="M152" s="106">
        <v>1954.41</v>
      </c>
      <c r="N152" s="116">
        <f t="shared" si="4"/>
        <v>108.18536931818181</v>
      </c>
    </row>
    <row r="153" spans="1:15" ht="17.25" customHeight="1">
      <c r="A153" s="200"/>
      <c r="B153" s="206"/>
      <c r="C153" s="206"/>
      <c r="D153" s="142"/>
      <c r="E153" s="244"/>
      <c r="F153" s="244"/>
      <c r="G153" s="126" t="s">
        <v>347</v>
      </c>
      <c r="H153" s="106">
        <v>132.91999999999999</v>
      </c>
      <c r="I153" s="106">
        <v>19.22</v>
      </c>
      <c r="J153" s="125">
        <v>2306.1999999999998</v>
      </c>
      <c r="K153" s="125">
        <v>143.80000000000001</v>
      </c>
      <c r="L153" s="125">
        <v>25.1</v>
      </c>
      <c r="M153" s="125">
        <v>2306.1999999999998</v>
      </c>
      <c r="N153" s="116">
        <f t="shared" ref="N153:N184" si="5">K153/H153*100</f>
        <v>108.18537466145051</v>
      </c>
      <c r="O153" s="129"/>
    </row>
    <row r="154" spans="1:15" ht="34.5" customHeight="1">
      <c r="A154" s="200"/>
      <c r="B154" s="128" t="s">
        <v>365</v>
      </c>
      <c r="C154" s="128" t="s">
        <v>17</v>
      </c>
      <c r="D154" s="13">
        <v>82</v>
      </c>
      <c r="E154" s="127" t="s">
        <v>426</v>
      </c>
      <c r="F154" s="127" t="s">
        <v>425</v>
      </c>
      <c r="G154" s="126" t="s">
        <v>348</v>
      </c>
      <c r="H154" s="106">
        <v>115.97</v>
      </c>
      <c r="I154" s="106">
        <v>19.05</v>
      </c>
      <c r="J154" s="106">
        <v>1885.54</v>
      </c>
      <c r="K154" s="106">
        <v>133.36000000000001</v>
      </c>
      <c r="L154" s="106">
        <v>22.39</v>
      </c>
      <c r="M154" s="106">
        <v>1890.92</v>
      </c>
      <c r="N154" s="116">
        <f t="shared" si="5"/>
        <v>114.99525739415368</v>
      </c>
    </row>
    <row r="155" spans="1:15" ht="17.25" customHeight="1">
      <c r="A155" s="200"/>
      <c r="B155" s="205" t="s">
        <v>365</v>
      </c>
      <c r="C155" s="205" t="s">
        <v>17</v>
      </c>
      <c r="D155" s="142">
        <v>83</v>
      </c>
      <c r="E155" s="244" t="s">
        <v>424</v>
      </c>
      <c r="F155" s="244" t="s">
        <v>423</v>
      </c>
      <c r="G155" s="126" t="s">
        <v>348</v>
      </c>
      <c r="H155" s="106">
        <v>77.989999999999995</v>
      </c>
      <c r="I155" s="106">
        <v>23.02</v>
      </c>
      <c r="J155" s="106">
        <v>1611.13</v>
      </c>
      <c r="K155" s="106">
        <v>84.47</v>
      </c>
      <c r="L155" s="106">
        <v>24.29</v>
      </c>
      <c r="M155" s="106">
        <v>1744.85</v>
      </c>
      <c r="N155" s="116">
        <f t="shared" si="5"/>
        <v>108.30875753301706</v>
      </c>
    </row>
    <row r="156" spans="1:15" ht="17.25" customHeight="1">
      <c r="A156" s="200"/>
      <c r="B156" s="206"/>
      <c r="C156" s="206"/>
      <c r="D156" s="142"/>
      <c r="E156" s="244"/>
      <c r="F156" s="244"/>
      <c r="G156" s="126" t="s">
        <v>347</v>
      </c>
      <c r="H156" s="106">
        <v>92.03</v>
      </c>
      <c r="I156" s="106">
        <v>23.02</v>
      </c>
      <c r="J156" s="106">
        <v>1901.13</v>
      </c>
      <c r="K156" s="106">
        <v>99.67</v>
      </c>
      <c r="L156" s="106">
        <v>24.29</v>
      </c>
      <c r="M156" s="106">
        <v>2058.92</v>
      </c>
      <c r="N156" s="116">
        <f t="shared" si="5"/>
        <v>108.30164076931435</v>
      </c>
      <c r="O156" s="129"/>
    </row>
    <row r="157" spans="1:15" ht="17.25" customHeight="1">
      <c r="A157" s="200"/>
      <c r="B157" s="205" t="s">
        <v>365</v>
      </c>
      <c r="C157" s="205" t="s">
        <v>17</v>
      </c>
      <c r="D157" s="142">
        <v>84</v>
      </c>
      <c r="E157" s="244" t="s">
        <v>422</v>
      </c>
      <c r="F157" s="244" t="s">
        <v>421</v>
      </c>
      <c r="G157" s="126" t="s">
        <v>348</v>
      </c>
      <c r="H157" s="106">
        <v>71.08</v>
      </c>
      <c r="I157" s="106">
        <v>20.239999999999998</v>
      </c>
      <c r="J157" s="106">
        <v>1469.44</v>
      </c>
      <c r="K157" s="106">
        <v>81.739999999999995</v>
      </c>
      <c r="L157" s="125">
        <v>21.4</v>
      </c>
      <c r="M157" s="106">
        <v>1616.38</v>
      </c>
      <c r="N157" s="116">
        <f t="shared" si="5"/>
        <v>114.99718626899269</v>
      </c>
      <c r="O157" s="129"/>
    </row>
    <row r="158" spans="1:15" ht="17.25" customHeight="1">
      <c r="A158" s="200"/>
      <c r="B158" s="206"/>
      <c r="C158" s="206"/>
      <c r="D158" s="142"/>
      <c r="E158" s="244"/>
      <c r="F158" s="244"/>
      <c r="G158" s="126" t="s">
        <v>347</v>
      </c>
      <c r="H158" s="106">
        <v>83.87</v>
      </c>
      <c r="I158" s="106">
        <v>23.88</v>
      </c>
      <c r="J158" s="106">
        <v>1733.94</v>
      </c>
      <c r="K158" s="106">
        <v>96.45</v>
      </c>
      <c r="L158" s="106">
        <v>25.26</v>
      </c>
      <c r="M158" s="106">
        <v>1907.33</v>
      </c>
      <c r="N158" s="116">
        <f t="shared" si="5"/>
        <v>114.99940383927508</v>
      </c>
    </row>
    <row r="159" spans="1:15" ht="17.25" customHeight="1">
      <c r="A159" s="200"/>
      <c r="B159" s="205" t="s">
        <v>365</v>
      </c>
      <c r="C159" s="205" t="s">
        <v>17</v>
      </c>
      <c r="D159" s="142">
        <v>85</v>
      </c>
      <c r="E159" s="244" t="s">
        <v>420</v>
      </c>
      <c r="F159" s="244" t="s">
        <v>419</v>
      </c>
      <c r="G159" s="126" t="s">
        <v>348</v>
      </c>
      <c r="H159" s="106">
        <v>71.5</v>
      </c>
      <c r="I159" s="106">
        <v>11.17</v>
      </c>
      <c r="J159" s="106">
        <v>1587.52</v>
      </c>
      <c r="K159" s="106">
        <v>82.52</v>
      </c>
      <c r="L159" s="125">
        <v>21.4</v>
      </c>
      <c r="M159" s="106">
        <v>1746.27</v>
      </c>
      <c r="N159" s="116">
        <f t="shared" si="5"/>
        <v>115.4125874125874</v>
      </c>
      <c r="O159" s="129"/>
    </row>
    <row r="160" spans="1:15" ht="17.25" customHeight="1">
      <c r="A160" s="200"/>
      <c r="B160" s="206"/>
      <c r="C160" s="206"/>
      <c r="D160" s="142"/>
      <c r="E160" s="244"/>
      <c r="F160" s="244"/>
      <c r="G160" s="126" t="s">
        <v>347</v>
      </c>
      <c r="H160" s="106">
        <v>84.37</v>
      </c>
      <c r="I160" s="106">
        <v>13.18</v>
      </c>
      <c r="J160" s="106">
        <v>1873.27</v>
      </c>
      <c r="K160" s="106">
        <v>97.37</v>
      </c>
      <c r="L160" s="106">
        <v>25.26</v>
      </c>
      <c r="M160" s="125">
        <v>2060.6</v>
      </c>
      <c r="N160" s="116">
        <f t="shared" si="5"/>
        <v>115.40832049306627</v>
      </c>
    </row>
    <row r="161" spans="1:15" ht="36" customHeight="1">
      <c r="A161" s="200"/>
      <c r="B161" s="128" t="s">
        <v>365</v>
      </c>
      <c r="C161" s="128" t="s">
        <v>17</v>
      </c>
      <c r="D161" s="13">
        <v>86</v>
      </c>
      <c r="E161" s="127" t="s">
        <v>418</v>
      </c>
      <c r="F161" s="127" t="s">
        <v>417</v>
      </c>
      <c r="G161" s="126" t="s">
        <v>348</v>
      </c>
      <c r="H161" s="106">
        <v>117.34</v>
      </c>
      <c r="I161" s="106">
        <v>19.29</v>
      </c>
      <c r="J161" s="106">
        <v>1754.09</v>
      </c>
      <c r="K161" s="106">
        <v>134.94</v>
      </c>
      <c r="L161" s="106">
        <v>21.48</v>
      </c>
      <c r="M161" s="106">
        <v>1890.92</v>
      </c>
      <c r="N161" s="116">
        <f t="shared" si="5"/>
        <v>114.99914777569455</v>
      </c>
    </row>
    <row r="162" spans="1:15" ht="18.75" customHeight="1">
      <c r="A162" s="200"/>
      <c r="B162" s="205" t="s">
        <v>365</v>
      </c>
      <c r="C162" s="205" t="s">
        <v>17</v>
      </c>
      <c r="D162" s="142">
        <v>87</v>
      </c>
      <c r="E162" s="244" t="s">
        <v>416</v>
      </c>
      <c r="F162" s="244" t="s">
        <v>415</v>
      </c>
      <c r="G162" s="126" t="s">
        <v>348</v>
      </c>
      <c r="H162" s="106">
        <v>100.59</v>
      </c>
      <c r="I162" s="106">
        <v>20.07</v>
      </c>
      <c r="J162" s="106">
        <v>1954.41</v>
      </c>
      <c r="K162" s="106">
        <v>106.71</v>
      </c>
      <c r="L162" s="106">
        <v>20.95</v>
      </c>
      <c r="M162" s="106">
        <v>2081.44</v>
      </c>
      <c r="N162" s="116">
        <f t="shared" si="5"/>
        <v>106.08410378765282</v>
      </c>
    </row>
    <row r="163" spans="1:15" ht="18.75">
      <c r="A163" s="200"/>
      <c r="B163" s="206"/>
      <c r="C163" s="206"/>
      <c r="D163" s="142"/>
      <c r="E163" s="244"/>
      <c r="F163" s="244"/>
      <c r="G163" s="126" t="s">
        <v>347</v>
      </c>
      <c r="H163" s="106">
        <v>118.7</v>
      </c>
      <c r="I163" s="106">
        <v>23.68</v>
      </c>
      <c r="J163" s="125">
        <v>2306.1999999999998</v>
      </c>
      <c r="K163" s="106">
        <v>125.92</v>
      </c>
      <c r="L163" s="106">
        <v>24.72</v>
      </c>
      <c r="M163" s="125">
        <v>2456.1</v>
      </c>
      <c r="N163" s="116">
        <f t="shared" si="5"/>
        <v>106.08256107834877</v>
      </c>
      <c r="O163" s="132"/>
    </row>
    <row r="164" spans="1:15" ht="18.75">
      <c r="A164" s="200"/>
      <c r="B164" s="205" t="s">
        <v>365</v>
      </c>
      <c r="C164" s="205" t="s">
        <v>17</v>
      </c>
      <c r="D164" s="142">
        <v>88</v>
      </c>
      <c r="E164" s="244" t="s">
        <v>414</v>
      </c>
      <c r="F164" s="244" t="s">
        <v>413</v>
      </c>
      <c r="G164" s="126" t="s">
        <v>348</v>
      </c>
      <c r="H164" s="106">
        <v>122.02</v>
      </c>
      <c r="I164" s="106">
        <v>30.06</v>
      </c>
      <c r="J164" s="106">
        <v>1954.41</v>
      </c>
      <c r="K164" s="106">
        <v>129.35</v>
      </c>
      <c r="L164" s="125">
        <v>31.3</v>
      </c>
      <c r="M164" s="106">
        <v>2081.44</v>
      </c>
      <c r="N164" s="116">
        <f t="shared" si="5"/>
        <v>106.00721193247009</v>
      </c>
    </row>
    <row r="165" spans="1:15" ht="16.5" customHeight="1">
      <c r="A165" s="200"/>
      <c r="B165" s="206"/>
      <c r="C165" s="206"/>
      <c r="D165" s="142"/>
      <c r="E165" s="244"/>
      <c r="F165" s="244"/>
      <c r="G165" s="126" t="s">
        <v>347</v>
      </c>
      <c r="H165" s="106">
        <v>143.99</v>
      </c>
      <c r="I165" s="106">
        <v>30.06</v>
      </c>
      <c r="J165" s="125">
        <v>2306.1999999999998</v>
      </c>
      <c r="K165" s="106">
        <v>152.63</v>
      </c>
      <c r="L165" s="125">
        <v>31.3</v>
      </c>
      <c r="M165" s="125">
        <v>2456.1</v>
      </c>
      <c r="N165" s="116">
        <f t="shared" si="5"/>
        <v>106.00041669560385</v>
      </c>
      <c r="O165" s="129"/>
    </row>
    <row r="166" spans="1:15" ht="39" customHeight="1">
      <c r="A166" s="200"/>
      <c r="B166" s="128" t="s">
        <v>365</v>
      </c>
      <c r="C166" s="128" t="s">
        <v>17</v>
      </c>
      <c r="D166" s="13">
        <v>89</v>
      </c>
      <c r="E166" s="127" t="s">
        <v>412</v>
      </c>
      <c r="F166" s="127" t="s">
        <v>411</v>
      </c>
      <c r="G166" s="126" t="s">
        <v>348</v>
      </c>
      <c r="H166" s="106">
        <v>126.34</v>
      </c>
      <c r="I166" s="106">
        <v>30.06</v>
      </c>
      <c r="J166" s="106">
        <v>2044.07</v>
      </c>
      <c r="K166" s="106">
        <v>145.29</v>
      </c>
      <c r="L166" s="125">
        <v>31.3</v>
      </c>
      <c r="M166" s="106">
        <v>2171.42</v>
      </c>
      <c r="N166" s="116">
        <f t="shared" si="5"/>
        <v>114.99920848504036</v>
      </c>
    </row>
    <row r="167" spans="1:15" ht="18.75" customHeight="1">
      <c r="A167" s="200"/>
      <c r="B167" s="205" t="s">
        <v>365</v>
      </c>
      <c r="C167" s="205" t="s">
        <v>17</v>
      </c>
      <c r="D167" s="142">
        <v>90</v>
      </c>
      <c r="E167" s="244" t="s">
        <v>410</v>
      </c>
      <c r="F167" s="244" t="s">
        <v>409</v>
      </c>
      <c r="G167" s="126" t="s">
        <v>348</v>
      </c>
      <c r="H167" s="106">
        <v>97.69</v>
      </c>
      <c r="I167" s="106">
        <v>27.64</v>
      </c>
      <c r="J167" s="106">
        <v>1954.41</v>
      </c>
      <c r="K167" s="106">
        <v>103.67</v>
      </c>
      <c r="L167" s="125">
        <v>29</v>
      </c>
      <c r="M167" s="106">
        <v>2081.44</v>
      </c>
      <c r="N167" s="116">
        <f t="shared" si="5"/>
        <v>106.12140444262464</v>
      </c>
    </row>
    <row r="168" spans="1:15" ht="18.75">
      <c r="A168" s="200"/>
      <c r="B168" s="206"/>
      <c r="C168" s="206"/>
      <c r="D168" s="142"/>
      <c r="E168" s="244"/>
      <c r="F168" s="244"/>
      <c r="G168" s="126" t="s">
        <v>347</v>
      </c>
      <c r="H168" s="106">
        <v>115.28</v>
      </c>
      <c r="I168" s="106">
        <v>27.64</v>
      </c>
      <c r="J168" s="125">
        <v>2306.1999999999998</v>
      </c>
      <c r="K168" s="106">
        <v>122.33</v>
      </c>
      <c r="L168" s="125">
        <v>29</v>
      </c>
      <c r="M168" s="125">
        <v>2456.1</v>
      </c>
      <c r="N168" s="116">
        <f t="shared" si="5"/>
        <v>106.11554476058294</v>
      </c>
      <c r="O168" s="129"/>
    </row>
    <row r="169" spans="1:15" ht="18.75">
      <c r="A169" s="200"/>
      <c r="B169" s="205" t="s">
        <v>365</v>
      </c>
      <c r="C169" s="205" t="s">
        <v>17</v>
      </c>
      <c r="D169" s="142">
        <v>91</v>
      </c>
      <c r="E169" s="244" t="s">
        <v>408</v>
      </c>
      <c r="F169" s="244" t="s">
        <v>407</v>
      </c>
      <c r="G169" s="126" t="s">
        <v>348</v>
      </c>
      <c r="H169" s="106">
        <v>132.38</v>
      </c>
      <c r="I169" s="106">
        <v>25.22</v>
      </c>
      <c r="J169" s="106">
        <v>1954.41</v>
      </c>
      <c r="K169" s="106">
        <v>140.44999999999999</v>
      </c>
      <c r="L169" s="125">
        <v>26.22</v>
      </c>
      <c r="M169" s="106">
        <v>2081.44</v>
      </c>
      <c r="N169" s="116">
        <f t="shared" si="5"/>
        <v>106.09608702220879</v>
      </c>
      <c r="O169" s="129"/>
    </row>
    <row r="170" spans="1:15" ht="18.75">
      <c r="A170" s="200"/>
      <c r="B170" s="206"/>
      <c r="C170" s="206"/>
      <c r="D170" s="142"/>
      <c r="E170" s="244"/>
      <c r="F170" s="244"/>
      <c r="G170" s="126" t="s">
        <v>347</v>
      </c>
      <c r="H170" s="106">
        <v>156.21</v>
      </c>
      <c r="I170" s="106">
        <v>25.22</v>
      </c>
      <c r="J170" s="125">
        <v>2306.1999999999998</v>
      </c>
      <c r="K170" s="106">
        <v>165.73</v>
      </c>
      <c r="L170" s="106">
        <v>26.22</v>
      </c>
      <c r="M170" s="125">
        <v>2456.1</v>
      </c>
      <c r="N170" s="116">
        <f t="shared" si="5"/>
        <v>106.09436015619997</v>
      </c>
      <c r="O170" s="129"/>
    </row>
    <row r="171" spans="1:15" ht="34.5" customHeight="1">
      <c r="A171" s="200"/>
      <c r="B171" s="128" t="s">
        <v>365</v>
      </c>
      <c r="C171" s="128" t="s">
        <v>17</v>
      </c>
      <c r="D171" s="128">
        <v>92</v>
      </c>
      <c r="E171" s="131" t="s">
        <v>406</v>
      </c>
      <c r="F171" s="131" t="s">
        <v>405</v>
      </c>
      <c r="G171" s="130" t="s">
        <v>348</v>
      </c>
      <c r="H171" s="106">
        <v>140.79</v>
      </c>
      <c r="I171" s="125">
        <v>20.8</v>
      </c>
      <c r="J171" s="106">
        <v>2044.07</v>
      </c>
      <c r="K171" s="106">
        <v>161.91</v>
      </c>
      <c r="L171" s="106">
        <v>23.17</v>
      </c>
      <c r="M171" s="106">
        <v>2171.42</v>
      </c>
      <c r="N171" s="116">
        <f t="shared" si="5"/>
        <v>115.00106541657789</v>
      </c>
    </row>
    <row r="172" spans="1:15" ht="54.75" customHeight="1">
      <c r="A172" s="200"/>
      <c r="B172" s="128" t="s">
        <v>365</v>
      </c>
      <c r="C172" s="128" t="s">
        <v>17</v>
      </c>
      <c r="D172" s="13">
        <v>93</v>
      </c>
      <c r="E172" s="127" t="s">
        <v>404</v>
      </c>
      <c r="F172" s="127" t="s">
        <v>403</v>
      </c>
      <c r="G172" s="126" t="s">
        <v>348</v>
      </c>
      <c r="H172" s="106">
        <v>115.78</v>
      </c>
      <c r="I172" s="106">
        <v>17.73</v>
      </c>
      <c r="J172" s="106">
        <v>1754.09</v>
      </c>
      <c r="K172" s="106">
        <v>133.15</v>
      </c>
      <c r="L172" s="106">
        <v>20.92</v>
      </c>
      <c r="M172" s="106">
        <v>1890.92</v>
      </c>
      <c r="N172" s="116">
        <f t="shared" si="5"/>
        <v>115.00259112109173</v>
      </c>
    </row>
    <row r="173" spans="1:15" ht="34.5" customHeight="1">
      <c r="A173" s="200"/>
      <c r="B173" s="128" t="s">
        <v>365</v>
      </c>
      <c r="C173" s="128" t="s">
        <v>17</v>
      </c>
      <c r="D173" s="13">
        <v>94</v>
      </c>
      <c r="E173" s="127" t="s">
        <v>402</v>
      </c>
      <c r="F173" s="127" t="s">
        <v>401</v>
      </c>
      <c r="G173" s="126" t="s">
        <v>348</v>
      </c>
      <c r="H173" s="106">
        <v>125.74</v>
      </c>
      <c r="I173" s="106">
        <v>19.45</v>
      </c>
      <c r="J173" s="106">
        <v>2044.07</v>
      </c>
      <c r="K173" s="106">
        <v>144.6</v>
      </c>
      <c r="L173" s="106">
        <v>21.66</v>
      </c>
      <c r="M173" s="106">
        <v>2171.42</v>
      </c>
      <c r="N173" s="116">
        <f t="shared" si="5"/>
        <v>114.99920470812788</v>
      </c>
      <c r="O173" s="132"/>
    </row>
    <row r="174" spans="1:15" ht="16.5" customHeight="1">
      <c r="A174" s="200"/>
      <c r="B174" s="205" t="s">
        <v>365</v>
      </c>
      <c r="C174" s="205" t="s">
        <v>17</v>
      </c>
      <c r="D174" s="142">
        <v>95</v>
      </c>
      <c r="E174" s="244" t="s">
        <v>399</v>
      </c>
      <c r="F174" s="244" t="s">
        <v>400</v>
      </c>
      <c r="G174" s="126" t="s">
        <v>348</v>
      </c>
      <c r="H174" s="106">
        <v>101.14</v>
      </c>
      <c r="I174" s="106">
        <v>16.25</v>
      </c>
      <c r="J174" s="106">
        <v>1954.41</v>
      </c>
      <c r="K174" s="125">
        <v>110.7</v>
      </c>
      <c r="L174" s="125">
        <v>20.84</v>
      </c>
      <c r="M174" s="125">
        <v>2081.44</v>
      </c>
      <c r="N174" s="116">
        <f t="shared" si="5"/>
        <v>109.452244413684</v>
      </c>
    </row>
    <row r="175" spans="1:15" ht="15.75" customHeight="1">
      <c r="A175" s="200"/>
      <c r="B175" s="206"/>
      <c r="C175" s="206"/>
      <c r="D175" s="142"/>
      <c r="E175" s="244"/>
      <c r="F175" s="244"/>
      <c r="G175" s="126" t="s">
        <v>347</v>
      </c>
      <c r="H175" s="106">
        <v>119.34</v>
      </c>
      <c r="I175" s="106">
        <v>16.25</v>
      </c>
      <c r="J175" s="125">
        <v>2306.1999999999998</v>
      </c>
      <c r="K175" s="125">
        <v>130.63</v>
      </c>
      <c r="L175" s="125">
        <v>20.84</v>
      </c>
      <c r="M175" s="125">
        <v>2456.1</v>
      </c>
      <c r="N175" s="116">
        <f t="shared" si="5"/>
        <v>109.46036534271828</v>
      </c>
      <c r="O175" s="129"/>
    </row>
    <row r="176" spans="1:15" ht="21.75" customHeight="1">
      <c r="A176" s="200"/>
      <c r="B176" s="205" t="s">
        <v>365</v>
      </c>
      <c r="C176" s="205" t="s">
        <v>17</v>
      </c>
      <c r="D176" s="142">
        <v>96</v>
      </c>
      <c r="E176" s="244" t="s">
        <v>399</v>
      </c>
      <c r="F176" s="244" t="s">
        <v>398</v>
      </c>
      <c r="G176" s="126" t="s">
        <v>348</v>
      </c>
      <c r="H176" s="106">
        <v>116.58</v>
      </c>
      <c r="I176" s="106">
        <v>16.25</v>
      </c>
      <c r="J176" s="106">
        <v>1954.41</v>
      </c>
      <c r="K176" s="125">
        <v>127.14</v>
      </c>
      <c r="L176" s="125">
        <v>20.84</v>
      </c>
      <c r="M176" s="125">
        <v>2081.44</v>
      </c>
      <c r="N176" s="116">
        <f t="shared" si="5"/>
        <v>109.05815748841998</v>
      </c>
    </row>
    <row r="177" spans="1:15" ht="21" customHeight="1">
      <c r="A177" s="200"/>
      <c r="B177" s="206"/>
      <c r="C177" s="206"/>
      <c r="D177" s="142"/>
      <c r="E177" s="244"/>
      <c r="F177" s="244"/>
      <c r="G177" s="126" t="s">
        <v>347</v>
      </c>
      <c r="H177" s="106">
        <v>137.56</v>
      </c>
      <c r="I177" s="106">
        <v>16.25</v>
      </c>
      <c r="J177" s="125">
        <v>2306.1999999999998</v>
      </c>
      <c r="K177" s="125">
        <v>150.03</v>
      </c>
      <c r="L177" s="125">
        <v>20.84</v>
      </c>
      <c r="M177" s="125">
        <v>2456.1</v>
      </c>
      <c r="N177" s="116">
        <f t="shared" si="5"/>
        <v>109.06513521372491</v>
      </c>
      <c r="O177" s="129"/>
    </row>
    <row r="178" spans="1:15" ht="54" customHeight="1">
      <c r="A178" s="200"/>
      <c r="B178" s="128" t="s">
        <v>365</v>
      </c>
      <c r="C178" s="128" t="s">
        <v>17</v>
      </c>
      <c r="D178" s="13">
        <v>97</v>
      </c>
      <c r="E178" s="127" t="s">
        <v>397</v>
      </c>
      <c r="F178" s="127" t="s">
        <v>396</v>
      </c>
      <c r="G178" s="126" t="s">
        <v>348</v>
      </c>
      <c r="H178" s="106">
        <v>129.34</v>
      </c>
      <c r="I178" s="106">
        <v>24.68</v>
      </c>
      <c r="J178" s="106">
        <v>2044.07</v>
      </c>
      <c r="K178" s="125">
        <v>148.74</v>
      </c>
      <c r="L178" s="125">
        <v>26.21</v>
      </c>
      <c r="M178" s="125">
        <v>2171.42</v>
      </c>
      <c r="N178" s="116">
        <f t="shared" si="5"/>
        <v>114.99922684397713</v>
      </c>
    </row>
    <row r="179" spans="1:15" ht="19.5" customHeight="1">
      <c r="A179" s="200"/>
      <c r="B179" s="205" t="s">
        <v>365</v>
      </c>
      <c r="C179" s="205" t="s">
        <v>17</v>
      </c>
      <c r="D179" s="142">
        <v>98</v>
      </c>
      <c r="E179" s="244" t="s">
        <v>395</v>
      </c>
      <c r="F179" s="244" t="s">
        <v>394</v>
      </c>
      <c r="G179" s="126" t="s">
        <v>348</v>
      </c>
      <c r="H179" s="106">
        <v>124.75</v>
      </c>
      <c r="I179" s="106">
        <v>24.68</v>
      </c>
      <c r="J179" s="106">
        <v>1954.41</v>
      </c>
      <c r="K179" s="125">
        <v>132.78</v>
      </c>
      <c r="L179" s="125">
        <v>26.21</v>
      </c>
      <c r="M179" s="125">
        <v>2081.44</v>
      </c>
      <c r="N179" s="116">
        <f t="shared" si="5"/>
        <v>106.436873747495</v>
      </c>
    </row>
    <row r="180" spans="1:15" ht="17.25" customHeight="1">
      <c r="A180" s="200"/>
      <c r="B180" s="206"/>
      <c r="C180" s="206"/>
      <c r="D180" s="142"/>
      <c r="E180" s="244"/>
      <c r="F180" s="244"/>
      <c r="G180" s="126" t="s">
        <v>347</v>
      </c>
      <c r="H180" s="106">
        <v>147.19999999999999</v>
      </c>
      <c r="I180" s="106">
        <v>29.12</v>
      </c>
      <c r="J180" s="125">
        <v>2306.1999999999998</v>
      </c>
      <c r="K180" s="125">
        <v>156.68</v>
      </c>
      <c r="L180" s="125">
        <v>30.93</v>
      </c>
      <c r="M180" s="125">
        <v>2456.1</v>
      </c>
      <c r="N180" s="116">
        <f t="shared" si="5"/>
        <v>106.44021739130436</v>
      </c>
      <c r="O180" s="129"/>
    </row>
    <row r="181" spans="1:15" ht="42.75" customHeight="1">
      <c r="A181" s="200"/>
      <c r="B181" s="128" t="s">
        <v>365</v>
      </c>
      <c r="C181" s="128" t="s">
        <v>17</v>
      </c>
      <c r="D181" s="128">
        <v>99</v>
      </c>
      <c r="E181" s="131" t="s">
        <v>393</v>
      </c>
      <c r="F181" s="131" t="s">
        <v>392</v>
      </c>
      <c r="G181" s="130" t="s">
        <v>348</v>
      </c>
      <c r="H181" s="106">
        <v>118.69</v>
      </c>
      <c r="I181" s="125">
        <v>21.6</v>
      </c>
      <c r="J181" s="106">
        <v>2044.07</v>
      </c>
      <c r="K181" s="125">
        <v>136.49</v>
      </c>
      <c r="L181" s="125">
        <v>22.49</v>
      </c>
      <c r="M181" s="125">
        <v>2171.42</v>
      </c>
      <c r="N181" s="116">
        <f t="shared" si="5"/>
        <v>114.99705114162946</v>
      </c>
    </row>
    <row r="182" spans="1:15" ht="15.75" customHeight="1">
      <c r="A182" s="200"/>
      <c r="B182" s="205" t="s">
        <v>365</v>
      </c>
      <c r="C182" s="205" t="s">
        <v>17</v>
      </c>
      <c r="D182" s="142">
        <v>100</v>
      </c>
      <c r="E182" s="244" t="s">
        <v>391</v>
      </c>
      <c r="F182" s="244" t="s">
        <v>390</v>
      </c>
      <c r="G182" s="126" t="s">
        <v>348</v>
      </c>
      <c r="H182" s="106">
        <v>114.46</v>
      </c>
      <c r="I182" s="125">
        <v>21.6</v>
      </c>
      <c r="J182" s="106">
        <v>1954.41</v>
      </c>
      <c r="K182" s="125">
        <v>121.47</v>
      </c>
      <c r="L182" s="125">
        <v>22.49</v>
      </c>
      <c r="M182" s="125">
        <v>2081.44</v>
      </c>
      <c r="N182" s="116">
        <f t="shared" si="5"/>
        <v>106.12441027433167</v>
      </c>
      <c r="O182" s="129"/>
    </row>
    <row r="183" spans="1:15" ht="16.5" customHeight="1">
      <c r="A183" s="200"/>
      <c r="B183" s="206"/>
      <c r="C183" s="206"/>
      <c r="D183" s="142"/>
      <c r="E183" s="244"/>
      <c r="F183" s="244"/>
      <c r="G183" s="126" t="s">
        <v>347</v>
      </c>
      <c r="H183" s="106">
        <v>135.06</v>
      </c>
      <c r="I183" s="125">
        <v>21.6</v>
      </c>
      <c r="J183" s="125">
        <v>2306.1999999999998</v>
      </c>
      <c r="K183" s="125">
        <v>143.33000000000001</v>
      </c>
      <c r="L183" s="125">
        <v>22.49</v>
      </c>
      <c r="M183" s="125">
        <v>2456.1</v>
      </c>
      <c r="N183" s="116">
        <f t="shared" si="5"/>
        <v>106.12320450170296</v>
      </c>
    </row>
    <row r="184" spans="1:15" ht="30" customHeight="1">
      <c r="A184" s="200"/>
      <c r="B184" s="128" t="s">
        <v>365</v>
      </c>
      <c r="C184" s="128" t="s">
        <v>17</v>
      </c>
      <c r="D184" s="128">
        <v>101</v>
      </c>
      <c r="E184" s="131" t="s">
        <v>389</v>
      </c>
      <c r="F184" s="131" t="s">
        <v>388</v>
      </c>
      <c r="G184" s="130" t="s">
        <v>348</v>
      </c>
      <c r="H184" s="106">
        <v>105.09</v>
      </c>
      <c r="I184" s="106">
        <v>20.67</v>
      </c>
      <c r="J184" s="106">
        <v>2044.07</v>
      </c>
      <c r="K184" s="125">
        <v>120.85</v>
      </c>
      <c r="L184" s="125">
        <v>23.02</v>
      </c>
      <c r="M184" s="125">
        <v>2171.42</v>
      </c>
      <c r="N184" s="116">
        <f t="shared" si="5"/>
        <v>114.99666952136263</v>
      </c>
      <c r="O184" s="129"/>
    </row>
    <row r="185" spans="1:15" ht="15.75" customHeight="1">
      <c r="A185" s="200"/>
      <c r="B185" s="205" t="s">
        <v>365</v>
      </c>
      <c r="C185" s="205" t="s">
        <v>17</v>
      </c>
      <c r="D185" s="142">
        <v>102</v>
      </c>
      <c r="E185" s="244" t="s">
        <v>387</v>
      </c>
      <c r="F185" s="244" t="s">
        <v>386</v>
      </c>
      <c r="G185" s="126" t="s">
        <v>348</v>
      </c>
      <c r="H185" s="106">
        <v>101.16</v>
      </c>
      <c r="I185" s="106">
        <v>20.67</v>
      </c>
      <c r="J185" s="106">
        <v>1954.41</v>
      </c>
      <c r="K185" s="125">
        <v>108.59</v>
      </c>
      <c r="L185" s="125">
        <v>23.02</v>
      </c>
      <c r="M185" s="125">
        <v>2081.44</v>
      </c>
      <c r="N185" s="116">
        <f t="shared" ref="N185:N216" si="6">K185/H185*100</f>
        <v>107.34480031633058</v>
      </c>
      <c r="O185" s="129"/>
    </row>
    <row r="186" spans="1:15" ht="19.5" customHeight="1">
      <c r="A186" s="200"/>
      <c r="B186" s="206"/>
      <c r="C186" s="206"/>
      <c r="D186" s="142"/>
      <c r="E186" s="244"/>
      <c r="F186" s="244"/>
      <c r="G186" s="126" t="s">
        <v>347</v>
      </c>
      <c r="H186" s="106">
        <v>119.37</v>
      </c>
      <c r="I186" s="106">
        <v>20.67</v>
      </c>
      <c r="J186" s="125">
        <v>2306.1999999999998</v>
      </c>
      <c r="K186" s="125">
        <v>128.44</v>
      </c>
      <c r="L186" s="125">
        <v>23.02</v>
      </c>
      <c r="M186" s="125">
        <v>2456.1</v>
      </c>
      <c r="N186" s="116">
        <f t="shared" si="6"/>
        <v>107.59822400938259</v>
      </c>
    </row>
    <row r="187" spans="1:15" ht="35.25" customHeight="1">
      <c r="A187" s="200"/>
      <c r="B187" s="128" t="s">
        <v>365</v>
      </c>
      <c r="C187" s="128" t="s">
        <v>17</v>
      </c>
      <c r="D187" s="13">
        <v>103</v>
      </c>
      <c r="E187" s="127" t="s">
        <v>384</v>
      </c>
      <c r="F187" s="127" t="s">
        <v>385</v>
      </c>
      <c r="G187" s="126" t="s">
        <v>348</v>
      </c>
      <c r="H187" s="106">
        <v>144.68</v>
      </c>
      <c r="I187" s="106">
        <v>27.76</v>
      </c>
      <c r="J187" s="106">
        <v>2044.07</v>
      </c>
      <c r="K187" s="125">
        <v>166.38</v>
      </c>
      <c r="L187" s="125">
        <v>33.11</v>
      </c>
      <c r="M187" s="125">
        <v>2171.42</v>
      </c>
      <c r="N187" s="116">
        <f t="shared" si="6"/>
        <v>114.99861763892727</v>
      </c>
      <c r="O187" s="129"/>
    </row>
    <row r="188" spans="1:15" ht="17.25" customHeight="1">
      <c r="A188" s="200"/>
      <c r="B188" s="205" t="s">
        <v>365</v>
      </c>
      <c r="C188" s="205" t="s">
        <v>17</v>
      </c>
      <c r="D188" s="142">
        <v>104</v>
      </c>
      <c r="E188" s="244" t="s">
        <v>384</v>
      </c>
      <c r="F188" s="244" t="s">
        <v>383</v>
      </c>
      <c r="G188" s="126" t="s">
        <v>348</v>
      </c>
      <c r="H188" s="106">
        <v>139.41999999999999</v>
      </c>
      <c r="I188" s="106">
        <v>27.76</v>
      </c>
      <c r="J188" s="106">
        <v>1954.41</v>
      </c>
      <c r="K188" s="125">
        <v>151.49</v>
      </c>
      <c r="L188" s="125">
        <v>33.11</v>
      </c>
      <c r="M188" s="125">
        <v>2081.44</v>
      </c>
      <c r="N188" s="116">
        <f t="shared" si="6"/>
        <v>108.65729450580982</v>
      </c>
      <c r="O188" s="129"/>
    </row>
    <row r="189" spans="1:15" ht="16.5" customHeight="1">
      <c r="A189" s="200"/>
      <c r="B189" s="206"/>
      <c r="C189" s="206"/>
      <c r="D189" s="142"/>
      <c r="E189" s="244"/>
      <c r="F189" s="244"/>
      <c r="G189" s="126" t="s">
        <v>347</v>
      </c>
      <c r="H189" s="106">
        <v>164.52</v>
      </c>
      <c r="I189" s="106">
        <v>27.76</v>
      </c>
      <c r="J189" s="125">
        <v>2306.1999999999998</v>
      </c>
      <c r="K189" s="125">
        <v>178.76</v>
      </c>
      <c r="L189" s="125">
        <v>33.11</v>
      </c>
      <c r="M189" s="125">
        <v>2456.1</v>
      </c>
      <c r="N189" s="116">
        <f t="shared" si="6"/>
        <v>108.6554826160953</v>
      </c>
    </row>
    <row r="190" spans="1:15" ht="39" customHeight="1">
      <c r="A190" s="200"/>
      <c r="B190" s="128" t="s">
        <v>365</v>
      </c>
      <c r="C190" s="128" t="s">
        <v>17</v>
      </c>
      <c r="D190" s="13">
        <v>105</v>
      </c>
      <c r="E190" s="127" t="s">
        <v>382</v>
      </c>
      <c r="F190" s="127" t="s">
        <v>381</v>
      </c>
      <c r="G190" s="126" t="s">
        <v>348</v>
      </c>
      <c r="H190" s="106">
        <v>116.6</v>
      </c>
      <c r="I190" s="106">
        <v>17.05</v>
      </c>
      <c r="J190" s="106">
        <v>2044.07</v>
      </c>
      <c r="K190" s="125">
        <v>134.09</v>
      </c>
      <c r="L190" s="125">
        <v>17.739999999999998</v>
      </c>
      <c r="M190" s="125">
        <v>2171.42</v>
      </c>
      <c r="N190" s="116">
        <f t="shared" si="6"/>
        <v>115.00000000000001</v>
      </c>
    </row>
    <row r="191" spans="1:15" ht="18.75" customHeight="1">
      <c r="A191" s="200"/>
      <c r="B191" s="205" t="s">
        <v>365</v>
      </c>
      <c r="C191" s="205" t="s">
        <v>17</v>
      </c>
      <c r="D191" s="142">
        <v>106</v>
      </c>
      <c r="E191" s="244" t="s">
        <v>380</v>
      </c>
      <c r="F191" s="244" t="s">
        <v>379</v>
      </c>
      <c r="G191" s="126" t="s">
        <v>348</v>
      </c>
      <c r="H191" s="106">
        <v>112.23</v>
      </c>
      <c r="I191" s="106">
        <v>17.05</v>
      </c>
      <c r="J191" s="106">
        <v>1954.41</v>
      </c>
      <c r="K191" s="125">
        <v>119.11</v>
      </c>
      <c r="L191" s="125">
        <v>17.739999999999998</v>
      </c>
      <c r="M191" s="125">
        <v>2081.44</v>
      </c>
      <c r="N191" s="116">
        <f t="shared" si="6"/>
        <v>106.1302681992337</v>
      </c>
    </row>
    <row r="192" spans="1:15" ht="19.5" customHeight="1">
      <c r="A192" s="200"/>
      <c r="B192" s="206"/>
      <c r="C192" s="206"/>
      <c r="D192" s="142"/>
      <c r="E192" s="244"/>
      <c r="F192" s="244"/>
      <c r="G192" s="126" t="s">
        <v>347</v>
      </c>
      <c r="H192" s="106">
        <v>132.43</v>
      </c>
      <c r="I192" s="106">
        <v>20.12</v>
      </c>
      <c r="J192" s="125">
        <v>2306.1999999999998</v>
      </c>
      <c r="K192" s="125">
        <v>140.55000000000001</v>
      </c>
      <c r="L192" s="125">
        <v>20.93</v>
      </c>
      <c r="M192" s="125">
        <v>2456.1</v>
      </c>
      <c r="N192" s="116">
        <f t="shared" si="6"/>
        <v>106.13154119157291</v>
      </c>
      <c r="O192" s="129"/>
    </row>
    <row r="193" spans="1:15" ht="15.75" customHeight="1">
      <c r="A193" s="200"/>
      <c r="B193" s="205" t="s">
        <v>365</v>
      </c>
      <c r="C193" s="205" t="s">
        <v>17</v>
      </c>
      <c r="D193" s="142">
        <v>107</v>
      </c>
      <c r="E193" s="244" t="s">
        <v>378</v>
      </c>
      <c r="F193" s="244" t="s">
        <v>377</v>
      </c>
      <c r="G193" s="126" t="s">
        <v>348</v>
      </c>
      <c r="H193" s="106">
        <v>112.45</v>
      </c>
      <c r="I193" s="106">
        <v>24.68</v>
      </c>
      <c r="J193" s="106">
        <v>1954.41</v>
      </c>
      <c r="K193" s="125">
        <v>119.75</v>
      </c>
      <c r="L193" s="125">
        <v>28.31</v>
      </c>
      <c r="M193" s="125">
        <v>2081.44</v>
      </c>
      <c r="N193" s="116">
        <f t="shared" si="6"/>
        <v>106.49177412183192</v>
      </c>
      <c r="O193" s="129"/>
    </row>
    <row r="194" spans="1:15" ht="15.75" customHeight="1">
      <c r="A194" s="200"/>
      <c r="B194" s="206"/>
      <c r="C194" s="206"/>
      <c r="D194" s="142"/>
      <c r="E194" s="244"/>
      <c r="F194" s="244"/>
      <c r="G194" s="126" t="s">
        <v>347</v>
      </c>
      <c r="H194" s="106">
        <v>132.69</v>
      </c>
      <c r="I194" s="106">
        <v>29.12</v>
      </c>
      <c r="J194" s="125">
        <v>2306.1999999999998</v>
      </c>
      <c r="K194" s="125">
        <v>141.31</v>
      </c>
      <c r="L194" s="125">
        <v>33.409999999999997</v>
      </c>
      <c r="M194" s="125">
        <v>2456.1</v>
      </c>
      <c r="N194" s="116">
        <f t="shared" si="6"/>
        <v>106.49634486396866</v>
      </c>
      <c r="O194" s="129"/>
    </row>
    <row r="195" spans="1:15" ht="15.75" customHeight="1">
      <c r="A195" s="200"/>
      <c r="B195" s="205" t="s">
        <v>365</v>
      </c>
      <c r="C195" s="205" t="s">
        <v>17</v>
      </c>
      <c r="D195" s="142">
        <v>108</v>
      </c>
      <c r="E195" s="244" t="s">
        <v>376</v>
      </c>
      <c r="F195" s="244" t="s">
        <v>375</v>
      </c>
      <c r="G195" s="126" t="s">
        <v>348</v>
      </c>
      <c r="H195" s="106">
        <v>114.47</v>
      </c>
      <c r="I195" s="106">
        <v>21.38</v>
      </c>
      <c r="J195" s="106">
        <v>1954.41</v>
      </c>
      <c r="K195" s="125">
        <v>122.89</v>
      </c>
      <c r="L195" s="125">
        <v>23.81</v>
      </c>
      <c r="M195" s="125">
        <v>2081.44</v>
      </c>
      <c r="N195" s="116">
        <f t="shared" si="6"/>
        <v>107.35563903206081</v>
      </c>
    </row>
    <row r="196" spans="1:15" ht="21.75" customHeight="1">
      <c r="A196" s="200"/>
      <c r="B196" s="206"/>
      <c r="C196" s="206"/>
      <c r="D196" s="142"/>
      <c r="E196" s="244"/>
      <c r="F196" s="244"/>
      <c r="G196" s="126" t="s">
        <v>347</v>
      </c>
      <c r="H196" s="106">
        <v>135.08000000000001</v>
      </c>
      <c r="I196" s="106">
        <v>21.38</v>
      </c>
      <c r="J196" s="125">
        <v>2306.1999999999998</v>
      </c>
      <c r="K196" s="125">
        <v>145.01</v>
      </c>
      <c r="L196" s="125">
        <v>23.81</v>
      </c>
      <c r="M196" s="125">
        <v>2456.1</v>
      </c>
      <c r="N196" s="116">
        <f t="shared" si="6"/>
        <v>107.35119928931003</v>
      </c>
    </row>
    <row r="197" spans="1:15" ht="20.25" customHeight="1">
      <c r="A197" s="200"/>
      <c r="B197" s="205" t="s">
        <v>365</v>
      </c>
      <c r="C197" s="205" t="s">
        <v>17</v>
      </c>
      <c r="D197" s="142">
        <v>109</v>
      </c>
      <c r="E197" s="244" t="s">
        <v>374</v>
      </c>
      <c r="F197" s="244" t="s">
        <v>373</v>
      </c>
      <c r="G197" s="126" t="s">
        <v>348</v>
      </c>
      <c r="H197" s="106">
        <v>114.57</v>
      </c>
      <c r="I197" s="106">
        <v>30.03</v>
      </c>
      <c r="J197" s="106">
        <v>1954.41</v>
      </c>
      <c r="K197" s="125">
        <v>123.26</v>
      </c>
      <c r="L197" s="125">
        <v>33.450000000000003</v>
      </c>
      <c r="M197" s="125">
        <v>2081.44</v>
      </c>
      <c r="N197" s="116">
        <f t="shared" si="6"/>
        <v>107.58488260452125</v>
      </c>
      <c r="O197" s="129"/>
    </row>
    <row r="198" spans="1:15" ht="20.25" customHeight="1">
      <c r="A198" s="200"/>
      <c r="B198" s="206"/>
      <c r="C198" s="206"/>
      <c r="D198" s="142"/>
      <c r="E198" s="244"/>
      <c r="F198" s="244"/>
      <c r="G198" s="126" t="s">
        <v>347</v>
      </c>
      <c r="H198" s="106">
        <v>135.19</v>
      </c>
      <c r="I198" s="106">
        <v>30.03</v>
      </c>
      <c r="J198" s="125">
        <v>2306.1999999999998</v>
      </c>
      <c r="K198" s="125">
        <v>145.44999999999999</v>
      </c>
      <c r="L198" s="125">
        <v>33.450000000000003</v>
      </c>
      <c r="M198" s="125">
        <v>2456.1</v>
      </c>
      <c r="N198" s="116">
        <f t="shared" si="6"/>
        <v>107.58931873659294</v>
      </c>
    </row>
    <row r="199" spans="1:15" ht="30.75" customHeight="1">
      <c r="A199" s="200"/>
      <c r="B199" s="205" t="s">
        <v>365</v>
      </c>
      <c r="C199" s="205" t="s">
        <v>17</v>
      </c>
      <c r="D199" s="142">
        <v>110</v>
      </c>
      <c r="E199" s="244" t="s">
        <v>372</v>
      </c>
      <c r="F199" s="244" t="s">
        <v>371</v>
      </c>
      <c r="G199" s="126" t="s">
        <v>348</v>
      </c>
      <c r="H199" s="106">
        <v>102.91</v>
      </c>
      <c r="I199" s="106">
        <v>20.239999999999998</v>
      </c>
      <c r="J199" s="106">
        <v>1954.41</v>
      </c>
      <c r="K199" s="125">
        <v>109.6</v>
      </c>
      <c r="L199" s="125">
        <v>21.4</v>
      </c>
      <c r="M199" s="125">
        <v>2081.44</v>
      </c>
      <c r="N199" s="116">
        <f t="shared" si="6"/>
        <v>106.50082596443494</v>
      </c>
    </row>
    <row r="200" spans="1:15" ht="27" customHeight="1">
      <c r="A200" s="200"/>
      <c r="B200" s="206"/>
      <c r="C200" s="206"/>
      <c r="D200" s="142"/>
      <c r="E200" s="244"/>
      <c r="F200" s="244"/>
      <c r="G200" s="126" t="s">
        <v>347</v>
      </c>
      <c r="H200" s="106">
        <v>121.43</v>
      </c>
      <c r="I200" s="106">
        <v>23.88</v>
      </c>
      <c r="J200" s="125">
        <v>2306.1999999999998</v>
      </c>
      <c r="K200" s="125">
        <v>129.33000000000001</v>
      </c>
      <c r="L200" s="125">
        <v>25.26</v>
      </c>
      <c r="M200" s="125">
        <v>2456.1</v>
      </c>
      <c r="N200" s="116">
        <f t="shared" si="6"/>
        <v>106.50580581404925</v>
      </c>
      <c r="O200" s="129"/>
    </row>
    <row r="201" spans="1:15" ht="20.25" customHeight="1">
      <c r="A201" s="200"/>
      <c r="B201" s="205" t="s">
        <v>365</v>
      </c>
      <c r="C201" s="205" t="s">
        <v>17</v>
      </c>
      <c r="D201" s="142">
        <v>111</v>
      </c>
      <c r="E201" s="244" t="s">
        <v>370</v>
      </c>
      <c r="F201" s="244" t="s">
        <v>369</v>
      </c>
      <c r="G201" s="126" t="s">
        <v>348</v>
      </c>
      <c r="H201" s="106">
        <v>102.91</v>
      </c>
      <c r="I201" s="106">
        <v>20.239999999999998</v>
      </c>
      <c r="J201" s="106">
        <v>1954.41</v>
      </c>
      <c r="K201" s="125">
        <v>109.6</v>
      </c>
      <c r="L201" s="125">
        <v>21.4</v>
      </c>
      <c r="M201" s="125">
        <v>2081.44</v>
      </c>
      <c r="N201" s="116">
        <f t="shared" si="6"/>
        <v>106.50082596443494</v>
      </c>
    </row>
    <row r="202" spans="1:15" ht="30.75" customHeight="1">
      <c r="A202" s="200"/>
      <c r="B202" s="206"/>
      <c r="C202" s="206"/>
      <c r="D202" s="142"/>
      <c r="E202" s="244"/>
      <c r="F202" s="244"/>
      <c r="G202" s="126" t="s">
        <v>347</v>
      </c>
      <c r="H202" s="106">
        <v>121.43</v>
      </c>
      <c r="I202" s="106">
        <v>23.88</v>
      </c>
      <c r="J202" s="125">
        <v>2306.1999999999998</v>
      </c>
      <c r="K202" s="125">
        <v>129.33000000000001</v>
      </c>
      <c r="L202" s="125">
        <v>25.26</v>
      </c>
      <c r="M202" s="125">
        <v>2456.1</v>
      </c>
      <c r="N202" s="116">
        <f t="shared" si="6"/>
        <v>106.50580581404925</v>
      </c>
    </row>
    <row r="203" spans="1:15" ht="42.75" customHeight="1">
      <c r="A203" s="85"/>
      <c r="B203" s="128" t="s">
        <v>365</v>
      </c>
      <c r="C203" s="128" t="s">
        <v>17</v>
      </c>
      <c r="D203" s="13">
        <v>112</v>
      </c>
      <c r="E203" s="127" t="s">
        <v>368</v>
      </c>
      <c r="F203" s="127" t="s">
        <v>367</v>
      </c>
      <c r="G203" s="126" t="s">
        <v>348</v>
      </c>
      <c r="H203" s="106">
        <v>129.22</v>
      </c>
      <c r="I203" s="106">
        <v>19.05</v>
      </c>
      <c r="J203" s="125">
        <v>1765.5</v>
      </c>
      <c r="K203" s="125">
        <v>140.38</v>
      </c>
      <c r="L203" s="125">
        <v>22.39</v>
      </c>
      <c r="M203" s="125">
        <v>1890.92</v>
      </c>
      <c r="N203" s="116">
        <f t="shared" si="6"/>
        <v>108.63643398854666</v>
      </c>
    </row>
    <row r="204" spans="1:15" ht="32.25" customHeight="1">
      <c r="A204" s="85"/>
      <c r="B204" s="205" t="s">
        <v>365</v>
      </c>
      <c r="C204" s="205" t="s">
        <v>17</v>
      </c>
      <c r="D204" s="205">
        <v>113</v>
      </c>
      <c r="E204" s="231" t="s">
        <v>363</v>
      </c>
      <c r="F204" s="231" t="s">
        <v>366</v>
      </c>
      <c r="G204" s="126" t="s">
        <v>348</v>
      </c>
      <c r="H204" s="106">
        <v>49.74</v>
      </c>
      <c r="I204" s="106">
        <v>17.73</v>
      </c>
      <c r="J204" s="106">
        <v>1219.77</v>
      </c>
      <c r="K204" s="125">
        <v>54.71</v>
      </c>
      <c r="L204" s="125">
        <v>17.73</v>
      </c>
      <c r="M204" s="125">
        <v>1341.74</v>
      </c>
      <c r="N204" s="116">
        <f t="shared" si="6"/>
        <v>109.99195818254925</v>
      </c>
    </row>
    <row r="205" spans="1:15" ht="28.5" customHeight="1">
      <c r="A205" s="85"/>
      <c r="B205" s="206"/>
      <c r="C205" s="206"/>
      <c r="D205" s="206"/>
      <c r="E205" s="232"/>
      <c r="F205" s="232"/>
      <c r="G205" s="126" t="s">
        <v>347</v>
      </c>
      <c r="H205" s="106">
        <v>58.69</v>
      </c>
      <c r="I205" s="106">
        <v>20.92</v>
      </c>
      <c r="J205" s="106">
        <v>1439.33</v>
      </c>
      <c r="K205" s="125">
        <v>64.56</v>
      </c>
      <c r="L205" s="125">
        <v>20.92</v>
      </c>
      <c r="M205" s="125">
        <v>1583.25</v>
      </c>
      <c r="N205" s="116">
        <f t="shared" si="6"/>
        <v>110.00170386777988</v>
      </c>
    </row>
    <row r="206" spans="1:15" ht="18.75">
      <c r="A206" s="85"/>
      <c r="B206" s="205" t="s">
        <v>365</v>
      </c>
      <c r="C206" s="205" t="s">
        <v>17</v>
      </c>
      <c r="D206" s="205">
        <v>117</v>
      </c>
      <c r="E206" s="231" t="s">
        <v>363</v>
      </c>
      <c r="F206" s="231" t="s">
        <v>364</v>
      </c>
      <c r="G206" s="126" t="s">
        <v>348</v>
      </c>
      <c r="H206" s="106">
        <v>66.77</v>
      </c>
      <c r="I206" s="106">
        <v>17.73</v>
      </c>
      <c r="J206" s="106">
        <v>1274.26</v>
      </c>
      <c r="K206" s="125">
        <v>73.45</v>
      </c>
      <c r="L206" s="125">
        <v>17.73</v>
      </c>
      <c r="M206" s="125">
        <v>1401.69</v>
      </c>
      <c r="N206" s="116">
        <f t="shared" si="6"/>
        <v>110.00449303579454</v>
      </c>
    </row>
    <row r="207" spans="1:15" ht="18.75">
      <c r="A207" s="85"/>
      <c r="B207" s="206"/>
      <c r="C207" s="206"/>
      <c r="D207" s="206"/>
      <c r="E207" s="232"/>
      <c r="F207" s="232"/>
      <c r="G207" s="126" t="s">
        <v>347</v>
      </c>
      <c r="H207" s="106">
        <v>78.790000000000006</v>
      </c>
      <c r="I207" s="106">
        <v>20.92</v>
      </c>
      <c r="J207" s="106">
        <v>1503.63</v>
      </c>
      <c r="K207" s="125">
        <v>86.67</v>
      </c>
      <c r="L207" s="125">
        <v>20.92</v>
      </c>
      <c r="M207" s="125">
        <v>1653.99</v>
      </c>
      <c r="N207" s="116">
        <f t="shared" si="6"/>
        <v>110.00126919659854</v>
      </c>
    </row>
    <row r="208" spans="1:15" ht="18.75">
      <c r="A208" s="85"/>
      <c r="B208" s="205" t="s">
        <v>353</v>
      </c>
      <c r="C208" s="205" t="s">
        <v>17</v>
      </c>
      <c r="D208" s="205">
        <v>118</v>
      </c>
      <c r="E208" s="231" t="s">
        <v>363</v>
      </c>
      <c r="F208" s="231" t="s">
        <v>362</v>
      </c>
      <c r="G208" s="126" t="s">
        <v>348</v>
      </c>
      <c r="H208" s="106">
        <v>112.31</v>
      </c>
      <c r="I208" s="106">
        <v>17.73</v>
      </c>
      <c r="J208" s="106">
        <v>1725.65</v>
      </c>
      <c r="K208" s="125">
        <v>120.71</v>
      </c>
      <c r="L208" s="125">
        <v>17.73</v>
      </c>
      <c r="M208" s="125">
        <v>1829.2</v>
      </c>
      <c r="N208" s="116">
        <f t="shared" si="6"/>
        <v>107.4792983705814</v>
      </c>
    </row>
    <row r="209" spans="1:15" ht="25.5" customHeight="1">
      <c r="A209" s="85"/>
      <c r="B209" s="206"/>
      <c r="C209" s="206"/>
      <c r="D209" s="206"/>
      <c r="E209" s="232"/>
      <c r="F209" s="232"/>
      <c r="G209" s="126" t="s">
        <v>347</v>
      </c>
      <c r="H209" s="106">
        <v>132.53</v>
      </c>
      <c r="I209" s="106">
        <v>20.92</v>
      </c>
      <c r="J209" s="106">
        <v>2036.27</v>
      </c>
      <c r="K209" s="125">
        <v>142.44</v>
      </c>
      <c r="L209" s="125">
        <v>20.92</v>
      </c>
      <c r="M209" s="125">
        <v>2158.46</v>
      </c>
      <c r="N209" s="116">
        <f t="shared" si="6"/>
        <v>107.47755225232024</v>
      </c>
    </row>
    <row r="210" spans="1:15" ht="48" customHeight="1">
      <c r="A210" s="85"/>
      <c r="B210" s="205" t="s">
        <v>353</v>
      </c>
      <c r="C210" s="205" t="s">
        <v>17</v>
      </c>
      <c r="D210" s="205">
        <v>119</v>
      </c>
      <c r="E210" s="231" t="s">
        <v>361</v>
      </c>
      <c r="F210" s="231" t="s">
        <v>360</v>
      </c>
      <c r="G210" s="126" t="s">
        <v>348</v>
      </c>
      <c r="H210" s="106">
        <v>119.96</v>
      </c>
      <c r="I210" s="106">
        <v>15.04</v>
      </c>
      <c r="J210" s="106">
        <v>1725.65</v>
      </c>
      <c r="K210" s="125">
        <v>127.97</v>
      </c>
      <c r="L210" s="125">
        <v>16.75</v>
      </c>
      <c r="M210" s="125">
        <v>1829.2</v>
      </c>
      <c r="N210" s="116">
        <f t="shared" si="6"/>
        <v>106.67722574191399</v>
      </c>
    </row>
    <row r="211" spans="1:15" ht="48.75" customHeight="1">
      <c r="A211" s="85"/>
      <c r="B211" s="206"/>
      <c r="C211" s="206"/>
      <c r="D211" s="206"/>
      <c r="E211" s="232"/>
      <c r="F211" s="232"/>
      <c r="G211" s="126" t="s">
        <v>347</v>
      </c>
      <c r="H211" s="106">
        <v>141.55000000000001</v>
      </c>
      <c r="I211" s="106">
        <v>17.75</v>
      </c>
      <c r="J211" s="106">
        <v>2036.27</v>
      </c>
      <c r="K211" s="125">
        <v>151</v>
      </c>
      <c r="L211" s="125">
        <v>19.77</v>
      </c>
      <c r="M211" s="125">
        <v>2158.46</v>
      </c>
      <c r="N211" s="116">
        <f t="shared" si="6"/>
        <v>106.67608618862592</v>
      </c>
    </row>
    <row r="212" spans="1:15" ht="57" customHeight="1">
      <c r="A212" s="85"/>
      <c r="B212" s="205" t="s">
        <v>353</v>
      </c>
      <c r="C212" s="205" t="s">
        <v>17</v>
      </c>
      <c r="D212" s="205">
        <v>120</v>
      </c>
      <c r="E212" s="231" t="s">
        <v>359</v>
      </c>
      <c r="F212" s="231" t="s">
        <v>358</v>
      </c>
      <c r="G212" s="126" t="s">
        <v>348</v>
      </c>
      <c r="H212" s="106">
        <v>116.94</v>
      </c>
      <c r="I212" s="125">
        <v>20.5</v>
      </c>
      <c r="J212" s="106">
        <v>1725.65</v>
      </c>
      <c r="K212" s="125">
        <v>124.89</v>
      </c>
      <c r="L212" s="125">
        <v>22.83</v>
      </c>
      <c r="M212" s="125">
        <v>1829.2</v>
      </c>
      <c r="N212" s="116">
        <f t="shared" si="6"/>
        <v>106.79835813237557</v>
      </c>
    </row>
    <row r="213" spans="1:15" ht="25.5" customHeight="1">
      <c r="A213" s="85"/>
      <c r="B213" s="206"/>
      <c r="C213" s="206"/>
      <c r="D213" s="206"/>
      <c r="E213" s="232"/>
      <c r="F213" s="232"/>
      <c r="G213" s="126" t="s">
        <v>347</v>
      </c>
      <c r="H213" s="106">
        <v>137.99</v>
      </c>
      <c r="I213" s="125">
        <v>20.5</v>
      </c>
      <c r="J213" s="106">
        <v>2036.27</v>
      </c>
      <c r="K213" s="125">
        <v>147.37</v>
      </c>
      <c r="L213" s="125">
        <v>22.83</v>
      </c>
      <c r="M213" s="125">
        <v>2158.46</v>
      </c>
      <c r="N213" s="116">
        <f t="shared" si="6"/>
        <v>106.79759402855279</v>
      </c>
    </row>
    <row r="214" spans="1:15" ht="73.5" customHeight="1">
      <c r="A214" s="85"/>
      <c r="B214" s="205" t="s">
        <v>353</v>
      </c>
      <c r="C214" s="205" t="s">
        <v>17</v>
      </c>
      <c r="D214" s="205">
        <v>121</v>
      </c>
      <c r="E214" s="231" t="s">
        <v>357</v>
      </c>
      <c r="F214" s="231" t="s">
        <v>356</v>
      </c>
      <c r="G214" s="126" t="s">
        <v>348</v>
      </c>
      <c r="H214" s="106">
        <v>116.94</v>
      </c>
      <c r="I214" s="125">
        <v>20.5</v>
      </c>
      <c r="J214" s="106">
        <v>1725.65</v>
      </c>
      <c r="K214" s="125">
        <v>124.89</v>
      </c>
      <c r="L214" s="125">
        <v>22.83</v>
      </c>
      <c r="M214" s="125">
        <v>1829.2</v>
      </c>
      <c r="N214" s="116">
        <f t="shared" si="6"/>
        <v>106.79835813237557</v>
      </c>
    </row>
    <row r="215" spans="1:15" ht="25.5" customHeight="1">
      <c r="A215" s="85"/>
      <c r="B215" s="206"/>
      <c r="C215" s="206"/>
      <c r="D215" s="206"/>
      <c r="E215" s="232"/>
      <c r="F215" s="232"/>
      <c r="G215" s="126" t="s">
        <v>347</v>
      </c>
      <c r="H215" s="106">
        <v>137.99</v>
      </c>
      <c r="I215" s="125">
        <v>20.5</v>
      </c>
      <c r="J215" s="106">
        <v>2036.27</v>
      </c>
      <c r="K215" s="125">
        <v>147.37</v>
      </c>
      <c r="L215" s="125">
        <v>22.83</v>
      </c>
      <c r="M215" s="125">
        <v>2158.46</v>
      </c>
      <c r="N215" s="116">
        <f t="shared" si="6"/>
        <v>106.79759402855279</v>
      </c>
    </row>
    <row r="216" spans="1:15" ht="27.75" customHeight="1">
      <c r="A216" s="85"/>
      <c r="B216" s="205" t="s">
        <v>353</v>
      </c>
      <c r="C216" s="205" t="s">
        <v>17</v>
      </c>
      <c r="D216" s="205">
        <v>122</v>
      </c>
      <c r="E216" s="231" t="s">
        <v>355</v>
      </c>
      <c r="F216" s="231" t="s">
        <v>354</v>
      </c>
      <c r="G216" s="126" t="s">
        <v>348</v>
      </c>
      <c r="H216" s="106">
        <v>114.59</v>
      </c>
      <c r="I216" s="125">
        <v>17.73</v>
      </c>
      <c r="J216" s="106">
        <v>1725.65</v>
      </c>
      <c r="K216" s="125">
        <v>124.89</v>
      </c>
      <c r="L216" s="125">
        <v>22.83</v>
      </c>
      <c r="M216" s="125">
        <v>1829.2</v>
      </c>
      <c r="N216" s="116">
        <f t="shared" si="6"/>
        <v>108.98856793786543</v>
      </c>
    </row>
    <row r="217" spans="1:15" ht="33" customHeight="1">
      <c r="A217" s="85"/>
      <c r="B217" s="206"/>
      <c r="C217" s="206"/>
      <c r="D217" s="206"/>
      <c r="E217" s="232"/>
      <c r="F217" s="232"/>
      <c r="G217" s="126" t="s">
        <v>347</v>
      </c>
      <c r="H217" s="106">
        <v>135.22</v>
      </c>
      <c r="I217" s="125">
        <v>17.73</v>
      </c>
      <c r="J217" s="106">
        <v>2036.27</v>
      </c>
      <c r="K217" s="125">
        <v>147.37</v>
      </c>
      <c r="L217" s="125">
        <v>22.83</v>
      </c>
      <c r="M217" s="125">
        <v>2158.46</v>
      </c>
      <c r="N217" s="116">
        <f t="shared" ref="N217:N227" si="7">K217/H217*100</f>
        <v>108.98535719568112</v>
      </c>
    </row>
    <row r="218" spans="1:15" ht="54.75" customHeight="1">
      <c r="A218" s="85"/>
      <c r="B218" s="205" t="s">
        <v>353</v>
      </c>
      <c r="C218" s="205" t="s">
        <v>17</v>
      </c>
      <c r="D218" s="205">
        <v>123</v>
      </c>
      <c r="E218" s="231" t="s">
        <v>352</v>
      </c>
      <c r="F218" s="231" t="s">
        <v>351</v>
      </c>
      <c r="G218" s="126" t="s">
        <v>348</v>
      </c>
      <c r="H218" s="106">
        <v>115.76</v>
      </c>
      <c r="I218" s="125">
        <v>19.29</v>
      </c>
      <c r="J218" s="106">
        <v>1725.65</v>
      </c>
      <c r="K218" s="125">
        <v>123.57</v>
      </c>
      <c r="L218" s="125">
        <v>21.48</v>
      </c>
      <c r="M218" s="125">
        <v>1829.2</v>
      </c>
      <c r="N218" s="116">
        <f t="shared" si="7"/>
        <v>106.74671734623358</v>
      </c>
    </row>
    <row r="219" spans="1:15" ht="25.5" customHeight="1">
      <c r="A219" s="85"/>
      <c r="B219" s="206"/>
      <c r="C219" s="206"/>
      <c r="D219" s="206"/>
      <c r="E219" s="232"/>
      <c r="F219" s="232"/>
      <c r="G219" s="126" t="s">
        <v>347</v>
      </c>
      <c r="H219" s="125">
        <v>136.6</v>
      </c>
      <c r="I219" s="125">
        <v>19.29</v>
      </c>
      <c r="J219" s="106">
        <v>2036.27</v>
      </c>
      <c r="K219" s="125">
        <v>145.81</v>
      </c>
      <c r="L219" s="125">
        <v>21.48</v>
      </c>
      <c r="M219" s="125">
        <v>2158.46</v>
      </c>
      <c r="N219" s="116">
        <f t="shared" si="7"/>
        <v>106.74231332357249</v>
      </c>
    </row>
    <row r="220" spans="1:15" ht="18.75">
      <c r="A220" s="85"/>
      <c r="B220" s="205" t="s">
        <v>350</v>
      </c>
      <c r="C220" s="205" t="s">
        <v>17</v>
      </c>
      <c r="D220" s="205">
        <v>124</v>
      </c>
      <c r="E220" s="237" t="s">
        <v>342</v>
      </c>
      <c r="F220" s="231" t="s">
        <v>349</v>
      </c>
      <c r="G220" s="126" t="s">
        <v>348</v>
      </c>
      <c r="H220" s="125">
        <v>113.91</v>
      </c>
      <c r="I220" s="125">
        <v>17.73</v>
      </c>
      <c r="J220" s="106">
        <v>1732.43</v>
      </c>
      <c r="K220" s="125">
        <v>130.99</v>
      </c>
      <c r="L220" s="125">
        <v>17.73</v>
      </c>
      <c r="M220" s="125">
        <v>1888.35</v>
      </c>
      <c r="N220" s="116">
        <f t="shared" si="7"/>
        <v>114.99429374067248</v>
      </c>
    </row>
    <row r="221" spans="1:15" ht="18.75">
      <c r="A221" s="85"/>
      <c r="B221" s="206"/>
      <c r="C221" s="206"/>
      <c r="D221" s="206"/>
      <c r="E221" s="237"/>
      <c r="F221" s="232"/>
      <c r="G221" s="126" t="s">
        <v>347</v>
      </c>
      <c r="H221" s="125">
        <v>134.41</v>
      </c>
      <c r="I221" s="125">
        <v>20.92</v>
      </c>
      <c r="J221" s="106">
        <v>2044.27</v>
      </c>
      <c r="K221" s="125">
        <v>154.57</v>
      </c>
      <c r="L221" s="125">
        <v>20.92</v>
      </c>
      <c r="M221" s="125">
        <v>2228.25</v>
      </c>
      <c r="N221" s="116">
        <f t="shared" si="7"/>
        <v>114.99888401160628</v>
      </c>
    </row>
    <row r="222" spans="1:15" s="5" customFormat="1" ht="18.75">
      <c r="B222" s="233" t="s">
        <v>346</v>
      </c>
      <c r="C222" s="235" t="s">
        <v>3</v>
      </c>
      <c r="D222" s="236">
        <v>125</v>
      </c>
      <c r="E222" s="237" t="s">
        <v>342</v>
      </c>
      <c r="F222" s="238" t="s">
        <v>14</v>
      </c>
      <c r="G222" s="124" t="s">
        <v>345</v>
      </c>
      <c r="H222" s="123">
        <v>124.01</v>
      </c>
      <c r="I222" s="123">
        <v>20.92</v>
      </c>
      <c r="J222" s="123">
        <v>1706.15</v>
      </c>
      <c r="K222" s="123">
        <v>130.41999999999999</v>
      </c>
      <c r="L222" s="123">
        <v>20.92</v>
      </c>
      <c r="M222" s="123">
        <v>1760.39</v>
      </c>
      <c r="N222" s="116">
        <f t="shared" si="7"/>
        <v>105.16893798887186</v>
      </c>
      <c r="O222" s="81"/>
    </row>
    <row r="223" spans="1:15" s="5" customFormat="1" ht="18.75">
      <c r="B223" s="234"/>
      <c r="C223" s="235"/>
      <c r="D223" s="236"/>
      <c r="E223" s="237"/>
      <c r="F223" s="239"/>
      <c r="G223" s="124" t="s">
        <v>344</v>
      </c>
      <c r="H223" s="123">
        <v>124.01</v>
      </c>
      <c r="I223" s="123">
        <v>20.92</v>
      </c>
      <c r="J223" s="123">
        <v>1706.15</v>
      </c>
      <c r="K223" s="123">
        <v>130.41999999999999</v>
      </c>
      <c r="L223" s="123">
        <v>20.92</v>
      </c>
      <c r="M223" s="123">
        <v>1760.39</v>
      </c>
      <c r="N223" s="116">
        <f t="shared" si="7"/>
        <v>105.16893798887186</v>
      </c>
      <c r="O223" s="81"/>
    </row>
    <row r="224" spans="1:15" s="5" customFormat="1" ht="24.75" customHeight="1">
      <c r="B224" s="240" t="s">
        <v>343</v>
      </c>
      <c r="C224" s="242" t="s">
        <v>3</v>
      </c>
      <c r="D224" s="236">
        <v>126</v>
      </c>
      <c r="E224" s="237" t="s">
        <v>342</v>
      </c>
      <c r="F224" s="237" t="s">
        <v>341</v>
      </c>
      <c r="G224" s="124" t="s">
        <v>335</v>
      </c>
      <c r="H224" s="123">
        <v>132.72</v>
      </c>
      <c r="I224" s="123" t="s">
        <v>340</v>
      </c>
      <c r="J224" s="123">
        <v>2194.75</v>
      </c>
      <c r="K224" s="121">
        <v>145.88999999999999</v>
      </c>
      <c r="L224" s="122" t="s">
        <v>339</v>
      </c>
      <c r="M224" s="121">
        <v>2365.88</v>
      </c>
      <c r="N224" s="116">
        <f t="shared" si="7"/>
        <v>109.92314647377937</v>
      </c>
      <c r="O224" s="81"/>
    </row>
    <row r="225" spans="2:15" s="5" customFormat="1" ht="18.75">
      <c r="B225" s="241"/>
      <c r="C225" s="243"/>
      <c r="D225" s="236"/>
      <c r="E225" s="237"/>
      <c r="F225" s="237"/>
      <c r="G225" s="124" t="s">
        <v>334</v>
      </c>
      <c r="H225" s="123">
        <v>156.61000000000001</v>
      </c>
      <c r="I225" s="123" t="s">
        <v>340</v>
      </c>
      <c r="J225" s="123">
        <v>2589.81</v>
      </c>
      <c r="K225" s="121">
        <v>172.15</v>
      </c>
      <c r="L225" s="122" t="s">
        <v>339</v>
      </c>
      <c r="M225" s="121">
        <v>2791.74</v>
      </c>
      <c r="N225" s="116">
        <f t="shared" si="7"/>
        <v>109.92273801162122</v>
      </c>
      <c r="O225" s="81"/>
    </row>
    <row r="226" spans="2:15" ht="18.75">
      <c r="B226" s="215" t="s">
        <v>338</v>
      </c>
      <c r="C226" s="229" t="s">
        <v>106</v>
      </c>
      <c r="D226" s="205">
        <v>127</v>
      </c>
      <c r="E226" s="229" t="s">
        <v>337</v>
      </c>
      <c r="F226" s="231" t="s">
        <v>336</v>
      </c>
      <c r="G226" s="119" t="s">
        <v>335</v>
      </c>
      <c r="H226" s="117">
        <v>60.15</v>
      </c>
      <c r="I226" s="120" t="s">
        <v>10</v>
      </c>
      <c r="J226" s="117">
        <v>1242.82</v>
      </c>
      <c r="K226" s="117">
        <v>64.959999999999994</v>
      </c>
      <c r="L226" s="118" t="s">
        <v>10</v>
      </c>
      <c r="M226" s="117">
        <v>1342.25</v>
      </c>
      <c r="N226" s="116">
        <f t="shared" si="7"/>
        <v>107.99667497921861</v>
      </c>
    </row>
    <row r="227" spans="2:15" ht="18.75">
      <c r="B227" s="216"/>
      <c r="C227" s="230"/>
      <c r="D227" s="206"/>
      <c r="E227" s="230"/>
      <c r="F227" s="232"/>
      <c r="G227" s="119" t="s">
        <v>334</v>
      </c>
      <c r="H227" s="117">
        <v>60.15</v>
      </c>
      <c r="I227" s="118" t="s">
        <v>10</v>
      </c>
      <c r="J227" s="117">
        <v>1242.82</v>
      </c>
      <c r="K227" s="117">
        <v>64.959999999999994</v>
      </c>
      <c r="L227" s="118" t="s">
        <v>10</v>
      </c>
      <c r="M227" s="117">
        <v>1342.25</v>
      </c>
      <c r="N227" s="116">
        <f t="shared" si="7"/>
        <v>107.99667497921861</v>
      </c>
    </row>
  </sheetData>
  <mergeCells count="486">
    <mergeCell ref="F1:L1"/>
    <mergeCell ref="A3:A5"/>
    <mergeCell ref="B3:B5"/>
    <mergeCell ref="C3:C5"/>
    <mergeCell ref="D3:D5"/>
    <mergeCell ref="E3:E5"/>
    <mergeCell ref="F3:F5"/>
    <mergeCell ref="G3:G5"/>
    <mergeCell ref="H3:J3"/>
    <mergeCell ref="K3:M3"/>
    <mergeCell ref="N3:N5"/>
    <mergeCell ref="A6:A48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24"/>
    <mergeCell ref="C12:C24"/>
    <mergeCell ref="D12:D13"/>
    <mergeCell ref="E12:E13"/>
    <mergeCell ref="F12:F13"/>
    <mergeCell ref="D15:D16"/>
    <mergeCell ref="E15:E16"/>
    <mergeCell ref="F15:F16"/>
    <mergeCell ref="D17:D18"/>
    <mergeCell ref="E17:E18"/>
    <mergeCell ref="F17:F18"/>
    <mergeCell ref="D20:D21"/>
    <mergeCell ref="E20:E21"/>
    <mergeCell ref="F20:F21"/>
    <mergeCell ref="D22:D23"/>
    <mergeCell ref="E22:E23"/>
    <mergeCell ref="F22:F2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A49:A52"/>
    <mergeCell ref="B49:B52"/>
    <mergeCell ref="C49:C52"/>
    <mergeCell ref="D49:D50"/>
    <mergeCell ref="E49:E50"/>
    <mergeCell ref="F49:F50"/>
    <mergeCell ref="D51:D52"/>
    <mergeCell ref="E51:E52"/>
    <mergeCell ref="F51:F52"/>
    <mergeCell ref="A53:A96"/>
    <mergeCell ref="B53:B54"/>
    <mergeCell ref="C53:C70"/>
    <mergeCell ref="D53:D54"/>
    <mergeCell ref="E53:E54"/>
    <mergeCell ref="F53:F54"/>
    <mergeCell ref="B55:B56"/>
    <mergeCell ref="D55:D56"/>
    <mergeCell ref="E55:E56"/>
    <mergeCell ref="F55:F56"/>
    <mergeCell ref="B57:B58"/>
    <mergeCell ref="D57:D58"/>
    <mergeCell ref="E57:E58"/>
    <mergeCell ref="F57:F58"/>
    <mergeCell ref="B59:B60"/>
    <mergeCell ref="D59:D60"/>
    <mergeCell ref="E59:E60"/>
    <mergeCell ref="F59:F60"/>
    <mergeCell ref="B61:B62"/>
    <mergeCell ref="D61:D62"/>
    <mergeCell ref="E61:E62"/>
    <mergeCell ref="F61:F62"/>
    <mergeCell ref="B63:B64"/>
    <mergeCell ref="D63:D64"/>
    <mergeCell ref="E63:E64"/>
    <mergeCell ref="F63:F64"/>
    <mergeCell ref="B65:B66"/>
    <mergeCell ref="D65:D66"/>
    <mergeCell ref="E65:E66"/>
    <mergeCell ref="F65:F66"/>
    <mergeCell ref="B67:B68"/>
    <mergeCell ref="D67:D68"/>
    <mergeCell ref="E67:E68"/>
    <mergeCell ref="F67:F68"/>
    <mergeCell ref="B71:B72"/>
    <mergeCell ref="C71:C72"/>
    <mergeCell ref="D71:D72"/>
    <mergeCell ref="E71:E72"/>
    <mergeCell ref="F71:F72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B81:B82"/>
    <mergeCell ref="C81:C82"/>
    <mergeCell ref="D81:D82"/>
    <mergeCell ref="E81:E82"/>
    <mergeCell ref="F81:F82"/>
    <mergeCell ref="B83:B86"/>
    <mergeCell ref="C83:C84"/>
    <mergeCell ref="D83:D84"/>
    <mergeCell ref="E83:E84"/>
    <mergeCell ref="F83:F84"/>
    <mergeCell ref="C85:C86"/>
    <mergeCell ref="D85:D86"/>
    <mergeCell ref="E85:E86"/>
    <mergeCell ref="F85:F86"/>
    <mergeCell ref="B87:B88"/>
    <mergeCell ref="C87:C88"/>
    <mergeCell ref="D87:D88"/>
    <mergeCell ref="E87:E88"/>
    <mergeCell ref="F87:F88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B93:B94"/>
    <mergeCell ref="C93:C94"/>
    <mergeCell ref="D93:D94"/>
    <mergeCell ref="E93:E94"/>
    <mergeCell ref="F93:F94"/>
    <mergeCell ref="B95:B96"/>
    <mergeCell ref="C95:C96"/>
    <mergeCell ref="D95:D96"/>
    <mergeCell ref="E95:E96"/>
    <mergeCell ref="F95:F96"/>
    <mergeCell ref="A97:A202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B104:B105"/>
    <mergeCell ref="C104:C105"/>
    <mergeCell ref="D104:D105"/>
    <mergeCell ref="E104:E105"/>
    <mergeCell ref="F104:F105"/>
    <mergeCell ref="B107:B108"/>
    <mergeCell ref="C107:C108"/>
    <mergeCell ref="D107:D108"/>
    <mergeCell ref="E107:E108"/>
    <mergeCell ref="F107:F108"/>
    <mergeCell ref="B110:B111"/>
    <mergeCell ref="C110:C111"/>
    <mergeCell ref="D110:D111"/>
    <mergeCell ref="E110:E111"/>
    <mergeCell ref="F110:F111"/>
    <mergeCell ref="B113:B114"/>
    <mergeCell ref="C113:C114"/>
    <mergeCell ref="D113:D114"/>
    <mergeCell ref="E113:E114"/>
    <mergeCell ref="F113:F114"/>
    <mergeCell ref="B115:B116"/>
    <mergeCell ref="C115:C116"/>
    <mergeCell ref="D115:D116"/>
    <mergeCell ref="E115:E116"/>
    <mergeCell ref="F115:F116"/>
    <mergeCell ref="B117:B118"/>
    <mergeCell ref="C117:C118"/>
    <mergeCell ref="D117:D118"/>
    <mergeCell ref="E117:E118"/>
    <mergeCell ref="F117:F118"/>
    <mergeCell ref="B119:B120"/>
    <mergeCell ref="C119:C120"/>
    <mergeCell ref="D119:D120"/>
    <mergeCell ref="E119:E120"/>
    <mergeCell ref="F119:F120"/>
    <mergeCell ref="B121:B122"/>
    <mergeCell ref="C121:C122"/>
    <mergeCell ref="D121:D122"/>
    <mergeCell ref="E121:E122"/>
    <mergeCell ref="F121:F122"/>
    <mergeCell ref="B123:B124"/>
    <mergeCell ref="C123:C124"/>
    <mergeCell ref="D123:D124"/>
    <mergeCell ref="E123:E124"/>
    <mergeCell ref="F123:F124"/>
    <mergeCell ref="B125:B126"/>
    <mergeCell ref="C125:C126"/>
    <mergeCell ref="D125:D126"/>
    <mergeCell ref="E125:E126"/>
    <mergeCell ref="F125:F126"/>
    <mergeCell ref="B127:B128"/>
    <mergeCell ref="C127:C128"/>
    <mergeCell ref="D127:D128"/>
    <mergeCell ref="E127:E128"/>
    <mergeCell ref="F127:F128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B133:B134"/>
    <mergeCell ref="C133:C134"/>
    <mergeCell ref="D133:D134"/>
    <mergeCell ref="E133:E134"/>
    <mergeCell ref="F133:F134"/>
    <mergeCell ref="B136:B137"/>
    <mergeCell ref="C136:C137"/>
    <mergeCell ref="D136:D137"/>
    <mergeCell ref="E136:E137"/>
    <mergeCell ref="F136:F137"/>
    <mergeCell ref="B138:B139"/>
    <mergeCell ref="C138:C139"/>
    <mergeCell ref="D138:D139"/>
    <mergeCell ref="E138:E139"/>
    <mergeCell ref="F138:F139"/>
    <mergeCell ref="B141:B142"/>
    <mergeCell ref="C141:C142"/>
    <mergeCell ref="D141:D142"/>
    <mergeCell ref="E141:E142"/>
    <mergeCell ref="F141:F142"/>
    <mergeCell ref="B143:B144"/>
    <mergeCell ref="C143:C144"/>
    <mergeCell ref="D143:D144"/>
    <mergeCell ref="E143:E144"/>
    <mergeCell ref="F143:F144"/>
    <mergeCell ref="B146:B147"/>
    <mergeCell ref="C146:C147"/>
    <mergeCell ref="D146:D147"/>
    <mergeCell ref="E146:E147"/>
    <mergeCell ref="F146:F147"/>
    <mergeCell ref="B148:B149"/>
    <mergeCell ref="C148:C149"/>
    <mergeCell ref="D148:D149"/>
    <mergeCell ref="E148:E149"/>
    <mergeCell ref="F148:F149"/>
    <mergeCell ref="B150:B151"/>
    <mergeCell ref="C150:C151"/>
    <mergeCell ref="D150:D151"/>
    <mergeCell ref="E150:E151"/>
    <mergeCell ref="F150:F151"/>
    <mergeCell ref="B152:B153"/>
    <mergeCell ref="C152:C153"/>
    <mergeCell ref="D152:D153"/>
    <mergeCell ref="E152:E153"/>
    <mergeCell ref="F152:F153"/>
    <mergeCell ref="B155:B156"/>
    <mergeCell ref="C155:C156"/>
    <mergeCell ref="D155:D156"/>
    <mergeCell ref="E155:E156"/>
    <mergeCell ref="F155:F156"/>
    <mergeCell ref="B157:B158"/>
    <mergeCell ref="C157:C158"/>
    <mergeCell ref="D157:D158"/>
    <mergeCell ref="E157:E158"/>
    <mergeCell ref="F157:F158"/>
    <mergeCell ref="B159:B160"/>
    <mergeCell ref="C159:C160"/>
    <mergeCell ref="D159:D160"/>
    <mergeCell ref="E159:E160"/>
    <mergeCell ref="F159:F160"/>
    <mergeCell ref="B162:B163"/>
    <mergeCell ref="C162:C163"/>
    <mergeCell ref="D162:D163"/>
    <mergeCell ref="E162:E163"/>
    <mergeCell ref="F162:F163"/>
    <mergeCell ref="B164:B165"/>
    <mergeCell ref="C164:C165"/>
    <mergeCell ref="D164:D165"/>
    <mergeCell ref="E164:E165"/>
    <mergeCell ref="F164:F165"/>
    <mergeCell ref="B167:B168"/>
    <mergeCell ref="C167:C168"/>
    <mergeCell ref="D167:D168"/>
    <mergeCell ref="E167:E168"/>
    <mergeCell ref="F167:F168"/>
    <mergeCell ref="B169:B170"/>
    <mergeCell ref="C169:C170"/>
    <mergeCell ref="D169:D170"/>
    <mergeCell ref="E169:E170"/>
    <mergeCell ref="F169:F170"/>
    <mergeCell ref="B174:B175"/>
    <mergeCell ref="C174:C175"/>
    <mergeCell ref="D174:D175"/>
    <mergeCell ref="E174:E175"/>
    <mergeCell ref="F174:F175"/>
    <mergeCell ref="B176:B177"/>
    <mergeCell ref="C176:C177"/>
    <mergeCell ref="D176:D177"/>
    <mergeCell ref="E176:E177"/>
    <mergeCell ref="F176:F177"/>
    <mergeCell ref="B179:B180"/>
    <mergeCell ref="C179:C180"/>
    <mergeCell ref="D179:D180"/>
    <mergeCell ref="E179:E180"/>
    <mergeCell ref="F179:F180"/>
    <mergeCell ref="B182:B183"/>
    <mergeCell ref="C182:C183"/>
    <mergeCell ref="D182:D183"/>
    <mergeCell ref="E182:E183"/>
    <mergeCell ref="F182:F183"/>
    <mergeCell ref="B185:B186"/>
    <mergeCell ref="C185:C186"/>
    <mergeCell ref="D185:D186"/>
    <mergeCell ref="E185:E186"/>
    <mergeCell ref="F185:F186"/>
    <mergeCell ref="B188:B189"/>
    <mergeCell ref="C188:C189"/>
    <mergeCell ref="D188:D189"/>
    <mergeCell ref="E188:E189"/>
    <mergeCell ref="F188:F189"/>
    <mergeCell ref="B191:B192"/>
    <mergeCell ref="C191:C192"/>
    <mergeCell ref="D191:D192"/>
    <mergeCell ref="E191:E192"/>
    <mergeCell ref="F191:F192"/>
    <mergeCell ref="B193:B194"/>
    <mergeCell ref="C193:C194"/>
    <mergeCell ref="D193:D194"/>
    <mergeCell ref="E193:E194"/>
    <mergeCell ref="F193:F194"/>
    <mergeCell ref="B195:B196"/>
    <mergeCell ref="C195:C196"/>
    <mergeCell ref="D195:D196"/>
    <mergeCell ref="E195:E196"/>
    <mergeCell ref="F195:F196"/>
    <mergeCell ref="B197:B198"/>
    <mergeCell ref="C197:C198"/>
    <mergeCell ref="D197:D198"/>
    <mergeCell ref="E197:E198"/>
    <mergeCell ref="F197:F198"/>
    <mergeCell ref="B199:B200"/>
    <mergeCell ref="C199:C200"/>
    <mergeCell ref="D199:D200"/>
    <mergeCell ref="E199:E200"/>
    <mergeCell ref="F199:F200"/>
    <mergeCell ref="B201:B202"/>
    <mergeCell ref="C201:C202"/>
    <mergeCell ref="D201:D202"/>
    <mergeCell ref="E201:E202"/>
    <mergeCell ref="F201:F202"/>
    <mergeCell ref="B204:B205"/>
    <mergeCell ref="C204:C205"/>
    <mergeCell ref="D204:D205"/>
    <mergeCell ref="E204:E205"/>
    <mergeCell ref="F204:F205"/>
    <mergeCell ref="B206:B207"/>
    <mergeCell ref="C206:C207"/>
    <mergeCell ref="D206:D207"/>
    <mergeCell ref="E206:E207"/>
    <mergeCell ref="F206:F207"/>
    <mergeCell ref="B208:B209"/>
    <mergeCell ref="C208:C209"/>
    <mergeCell ref="D208:D209"/>
    <mergeCell ref="E208:E209"/>
    <mergeCell ref="F208:F209"/>
    <mergeCell ref="B210:B211"/>
    <mergeCell ref="C210:C211"/>
    <mergeCell ref="D210:D211"/>
    <mergeCell ref="E210:E211"/>
    <mergeCell ref="F210:F211"/>
    <mergeCell ref="B212:B213"/>
    <mergeCell ref="C212:C213"/>
    <mergeCell ref="D212:D213"/>
    <mergeCell ref="E212:E213"/>
    <mergeCell ref="F212:F213"/>
    <mergeCell ref="B214:B215"/>
    <mergeCell ref="C214:C215"/>
    <mergeCell ref="D214:D215"/>
    <mergeCell ref="E214:E215"/>
    <mergeCell ref="F214:F215"/>
    <mergeCell ref="B216:B217"/>
    <mergeCell ref="C216:C217"/>
    <mergeCell ref="D216:D217"/>
    <mergeCell ref="E216:E217"/>
    <mergeCell ref="F216:F217"/>
    <mergeCell ref="B218:B219"/>
    <mergeCell ref="C218:C219"/>
    <mergeCell ref="D218:D219"/>
    <mergeCell ref="E218:E219"/>
    <mergeCell ref="F218:F219"/>
    <mergeCell ref="B220:B221"/>
    <mergeCell ref="C220:C221"/>
    <mergeCell ref="D220:D221"/>
    <mergeCell ref="E220:E221"/>
    <mergeCell ref="F220:F221"/>
    <mergeCell ref="B226:B227"/>
    <mergeCell ref="C226:C227"/>
    <mergeCell ref="D226:D227"/>
    <mergeCell ref="E226:E227"/>
    <mergeCell ref="F226:F227"/>
    <mergeCell ref="B222:B223"/>
    <mergeCell ref="C222:C223"/>
    <mergeCell ref="D222:D223"/>
    <mergeCell ref="E222:E223"/>
    <mergeCell ref="F222:F223"/>
    <mergeCell ref="B224:B225"/>
    <mergeCell ref="C224:C225"/>
    <mergeCell ref="D224:D225"/>
    <mergeCell ref="E224:E225"/>
    <mergeCell ref="F224:F225"/>
  </mergeCells>
  <pageMargins left="0.70866141732283472" right="0.70866141732283472" top="0.74803149606299213" bottom="0.74803149606299213" header="0" footer="0"/>
  <pageSetup paperSize="9" scale="47" fitToHeight="9" orientation="landscape" r:id="rId1"/>
  <rowBreaks count="4" manualBreakCount="4">
    <brk id="30" max="16383" man="1"/>
    <brk id="64" max="16383" man="1"/>
    <brk id="118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тепло сайт</vt:lpstr>
      <vt:lpstr>гвс сайт</vt:lpstr>
      <vt:lpstr>'гвс сайт'!Область_печати</vt:lpstr>
      <vt:lpstr>'тепло сайт'!Область_печати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Татьяна</cp:lastModifiedBy>
  <cp:lastPrinted>2016-02-25T13:12:53Z</cp:lastPrinted>
  <dcterms:created xsi:type="dcterms:W3CDTF">2016-01-13T11:43:41Z</dcterms:created>
  <dcterms:modified xsi:type="dcterms:W3CDTF">2016-02-25T13:13:17Z</dcterms:modified>
</cp:coreProperties>
</file>